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oric\AppData\Local\Microsoft\Windows\INetCache\Content.Outlook\ZWLGPAF4\"/>
    </mc:Choice>
  </mc:AlternateContent>
  <xr:revisionPtr revIDLastSave="0" documentId="13_ncr:1_{8B2F2335-08EB-451D-BBD4-0B7B1E4FDA15}" xr6:coauthVersionLast="38" xr6:coauthVersionMax="38" xr10:uidLastSave="{00000000-0000-0000-0000-000000000000}"/>
  <bookViews>
    <workbookView xWindow="11145" yWindow="300" windowWidth="14145" windowHeight="10665" xr2:uid="{00000000-000D-0000-FFFF-FFFF00000000}"/>
  </bookViews>
  <sheets>
    <sheet name="HTZ sajmovi - prilog ugovoru" sheetId="6" r:id="rId1"/>
  </sheets>
  <definedNames>
    <definedName name="_xlnm.Print_Area" localSheetId="0">'HTZ sajmovi - prilog ugovoru'!$A$1:$M$89</definedName>
  </definedNames>
  <calcPr calcId="181029"/>
  <fileRecoveryPr autoRecover="0"/>
</workbook>
</file>

<file path=xl/calcChain.xml><?xml version="1.0" encoding="utf-8"?>
<calcChain xmlns="http://schemas.openxmlformats.org/spreadsheetml/2006/main">
  <c r="M57" i="6" l="1"/>
  <c r="M79" i="6" l="1"/>
  <c r="M71" i="6"/>
  <c r="M70" i="6"/>
  <c r="M69" i="6"/>
  <c r="M68" i="6"/>
  <c r="M67" i="6"/>
  <c r="M66" i="6"/>
  <c r="M65" i="6"/>
  <c r="M72" i="6" s="1"/>
  <c r="M62" i="6"/>
  <c r="M61" i="6"/>
  <c r="M60" i="6"/>
  <c r="M59" i="6"/>
  <c r="M58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63" i="6" l="1"/>
  <c r="M83" i="6" s="1"/>
</calcChain>
</file>

<file path=xl/sharedStrings.xml><?xml version="1.0" encoding="utf-8"?>
<sst xmlns="http://schemas.openxmlformats.org/spreadsheetml/2006/main" count="299" uniqueCount="172">
  <si>
    <t>RB.</t>
  </si>
  <si>
    <t>SAJAM</t>
  </si>
  <si>
    <t>USL.</t>
  </si>
  <si>
    <t>KOL.</t>
  </si>
  <si>
    <t>n/d</t>
  </si>
  <si>
    <t>1/1.</t>
  </si>
  <si>
    <t>1/2.</t>
  </si>
  <si>
    <t>1/2</t>
  </si>
  <si>
    <t>UTRECHT</t>
  </si>
  <si>
    <t>BEČ</t>
  </si>
  <si>
    <t xml:space="preserve">n/d </t>
  </si>
  <si>
    <t>STUTTGART</t>
  </si>
  <si>
    <t>CMT</t>
  </si>
  <si>
    <t>DUSSELDORF</t>
  </si>
  <si>
    <t>BOOT</t>
  </si>
  <si>
    <t>MADRID</t>
  </si>
  <si>
    <t>FITUR</t>
  </si>
  <si>
    <t>1/1</t>
  </si>
  <si>
    <t>PRAG</t>
  </si>
  <si>
    <t>HERNING</t>
  </si>
  <si>
    <t>ESSEN</t>
  </si>
  <si>
    <t>MUNCHEN</t>
  </si>
  <si>
    <t>BERLIN</t>
  </si>
  <si>
    <t>ITB</t>
  </si>
  <si>
    <t>MITT</t>
  </si>
  <si>
    <t>WTM</t>
  </si>
  <si>
    <t>IMEX</t>
  </si>
  <si>
    <t>PROCIJENJENA VRIJEDNOST USLUGA</t>
  </si>
  <si>
    <t>noćenje i doručak</t>
  </si>
  <si>
    <t>jednokrevetna soba</t>
  </si>
  <si>
    <t>dvokrevetna soba</t>
  </si>
  <si>
    <t>količina</t>
  </si>
  <si>
    <t>MERCURE CENTRUM 4*</t>
  </si>
  <si>
    <t>ROOM MATE MARIO 3*</t>
  </si>
  <si>
    <t>HOLIDAY INN 3*</t>
  </si>
  <si>
    <t>SCANDIC REGINA 4*</t>
  </si>
  <si>
    <t xml:space="preserve">NH DEUTSCHER </t>
  </si>
  <si>
    <t>KAISER 4*</t>
  </si>
  <si>
    <t>BROJ DANA</t>
  </si>
  <si>
    <t>TIP SOBE</t>
  </si>
  <si>
    <t>KOLIČINA</t>
  </si>
  <si>
    <t xml:space="preserve">UKUPNA CIJENA SOBE U €(6*8*9) </t>
  </si>
  <si>
    <t xml:space="preserve"> HOTELSKI SMJEŠTAJ U INOZEMSTVU  ZA KOJI TRENUTNO NEMAMO INFORMACIJE O  MJESTU, VREMENU I KOLIČINI  USLUGA</t>
  </si>
  <si>
    <t>FRANKFURT</t>
  </si>
  <si>
    <t>Gran Vía Corts Catalanes 647</t>
  </si>
  <si>
    <t>1. HOTELSKI SMJEŠTAJ ZA SAJMOVE</t>
  </si>
  <si>
    <t>2.</t>
  </si>
  <si>
    <t>SVEUKUPNI TROŠKOVI SMJEŠTAJA u EURO                                                                   (1+2)</t>
  </si>
  <si>
    <t>AGENCIJSKA USLUGA %</t>
  </si>
  <si>
    <t>MOSKVA</t>
  </si>
  <si>
    <t>DATUM</t>
  </si>
  <si>
    <t>C/ Campomanes 4</t>
  </si>
  <si>
    <t xml:space="preserve">Fonnesbechsgade </t>
  </si>
  <si>
    <t>Fleischmarkt 1a</t>
  </si>
  <si>
    <t>IBTM</t>
  </si>
  <si>
    <t>Jaarbeursplein 24</t>
  </si>
  <si>
    <t>LJUBLJANA</t>
  </si>
  <si>
    <t>BW SLON</t>
  </si>
  <si>
    <t>TULLN</t>
  </si>
  <si>
    <t>NIBELUNGENHOF</t>
  </si>
  <si>
    <t>PARIZ</t>
  </si>
  <si>
    <t>MAP</t>
  </si>
  <si>
    <t>SILKEN GRAN HAVANA 4*</t>
  </si>
  <si>
    <t>Slovenska cesta 34</t>
  </si>
  <si>
    <t>Na Pankráci 1684/15</t>
  </si>
  <si>
    <t>Donaulände 34</t>
  </si>
  <si>
    <t xml:space="preserve"> Kaiserstr 62</t>
  </si>
  <si>
    <t>MERCURE HOTEL KAISERHOF CITY CENTER</t>
  </si>
  <si>
    <t xml:space="preserve">* </t>
  </si>
  <si>
    <t xml:space="preserve">DATUMI SAJMOVA U TRENUTKU NATJEČAJA NISU POTVRĐENI OD ORGANIZATORA SAJMA, NAVEDENI DATUMI SU PRETPOSTAVKE PODLOŽNE IZMJENI </t>
  </si>
  <si>
    <t xml:space="preserve"> NATOUR ALPE-ADRIA</t>
  </si>
  <si>
    <t>FERIENMESSE</t>
  </si>
  <si>
    <t>VAKANTIEBEURS</t>
  </si>
  <si>
    <t>DUBAI</t>
  </si>
  <si>
    <t>TTG INCONTRI</t>
  </si>
  <si>
    <t>MILENIUM HOTEL PARIS OPERA</t>
  </si>
  <si>
    <t>IBIS ONE CENTRAL</t>
  </si>
  <si>
    <t>Trade Centre District</t>
  </si>
  <si>
    <t>UKUPNO</t>
  </si>
  <si>
    <t>HELSINKI</t>
  </si>
  <si>
    <t>MATKA</t>
  </si>
  <si>
    <r>
      <rPr>
        <b/>
        <sz val="11"/>
        <rFont val="Calibri"/>
        <family val="2"/>
        <charset val="238"/>
        <scheme val="minor"/>
      </rPr>
      <t>NAPOMENE</t>
    </r>
    <r>
      <rPr>
        <sz val="11"/>
        <rFont val="Calibri"/>
        <family val="2"/>
        <charset val="238"/>
        <scheme val="minor"/>
      </rPr>
      <t xml:space="preserve">: 1/2 - obavezno rezervirati dvokrevetne TWIN sobe                                        </t>
    </r>
  </si>
  <si>
    <r>
      <t>BARCELONA</t>
    </r>
    <r>
      <rPr>
        <b/>
        <sz val="10"/>
        <color rgb="FFFF0000"/>
        <rFont val="Calibri"/>
        <family val="2"/>
        <charset val="238"/>
        <scheme val="minor"/>
      </rPr>
      <t>*</t>
    </r>
  </si>
  <si>
    <t>Etelaeinen Rautatiekatu 4 Sf-00100 Helsinki</t>
  </si>
  <si>
    <t xml:space="preserve">Hachestraße 10 45127 Essen </t>
  </si>
  <si>
    <t>INTERCITY HOTEL ESSEN</t>
  </si>
  <si>
    <t>INTERCITY HOTEL STUTTGART</t>
  </si>
  <si>
    <t>Arnulf Klett Platz 2</t>
  </si>
  <si>
    <t>12 Boulevard Haussmann</t>
  </si>
  <si>
    <t>REISE + CAMPING</t>
  </si>
  <si>
    <t>HOLIDAY WORLD</t>
  </si>
  <si>
    <t>F.RE.E.</t>
  </si>
  <si>
    <t>HOLIDAY FOR EVERYONE</t>
  </si>
  <si>
    <t>SVEUKUPNI TROŠKOVI  SMJEŠTAJA u EURO (slovima)                                                 (1+2)</t>
  </si>
  <si>
    <t>Presnenskaya Naberezhnaya 2</t>
  </si>
  <si>
    <t xml:space="preserve">NOVOTEL MOSCOW CITY </t>
  </si>
  <si>
    <t>Oststrasse 124</t>
  </si>
  <si>
    <t>Katharina Paulus Strasse 5</t>
  </si>
  <si>
    <t>IMEX AMERICA</t>
  </si>
  <si>
    <t>INTERBOOT</t>
  </si>
  <si>
    <t>INTERCITY HOTEL BERLIN HAUPTBANHOF</t>
  </si>
  <si>
    <t>LINDENHOF 3sup*</t>
  </si>
  <si>
    <t>8.-14.01.2019.</t>
  </si>
  <si>
    <t>15.-21.01.2019.</t>
  </si>
  <si>
    <t>/</t>
  </si>
  <si>
    <t>18.-25.02.2019.</t>
  </si>
  <si>
    <t>20.-25.02.2019.</t>
  </si>
  <si>
    <t>28.01.-03.02.2019.</t>
  </si>
  <si>
    <t>KONGRESNI SAJMOVI</t>
  </si>
  <si>
    <t>CONVENTA</t>
  </si>
  <si>
    <t>22. – 25.1.2019.</t>
  </si>
  <si>
    <t>19. -24.5.2019.</t>
  </si>
  <si>
    <t>24. - 29.11.2019.</t>
  </si>
  <si>
    <t>7.-14.01.2019.</t>
  </si>
  <si>
    <t>17.-28.01.2019.</t>
  </si>
  <si>
    <t>21.-28.01.2019.</t>
  </si>
  <si>
    <t>05.-11.03.2019.</t>
  </si>
  <si>
    <t>10.-21.01.2019.</t>
  </si>
  <si>
    <t>10.-15.03.2019.</t>
  </si>
  <si>
    <t>12.-18.03.2019.</t>
  </si>
  <si>
    <t>HOTEL CITY KRONE</t>
  </si>
  <si>
    <t>Schanzstrasse 7, 88045 Friedrichshafen</t>
  </si>
  <si>
    <t>PRILOG 1.- HOTELSKI SMJEŠTAJ U INOZEMSTVU U 2019. GODINI</t>
  </si>
  <si>
    <t>04.-11.03.2019.</t>
  </si>
  <si>
    <t>26.04.-02.05.2019.</t>
  </si>
  <si>
    <t>02.-05.11.2019.</t>
  </si>
  <si>
    <t>02.-07.11.2019.</t>
  </si>
  <si>
    <t>03.-07.11.2019.</t>
  </si>
  <si>
    <t>04.-08.03.2019.</t>
  </si>
  <si>
    <t>07.-12.10.2019.</t>
  </si>
  <si>
    <t>19.-25.02.2019.</t>
  </si>
  <si>
    <t>05.-08.03.2019.</t>
  </si>
  <si>
    <t>66 Lancaster Gate, London W2 3NA,</t>
  </si>
  <si>
    <t>LANCESTER GATE HOTEL</t>
  </si>
  <si>
    <t>03.-06.11.2019.</t>
  </si>
  <si>
    <t>GRAD</t>
  </si>
  <si>
    <t>NH UTRECHT JAARBEURS 4*</t>
  </si>
  <si>
    <t>ORIGINAL SOKOS HOTEL PRESIDENTTI</t>
  </si>
  <si>
    <t>KRITERIJI KOJE MORAJU ZADOVOLJAVATI SVI PONUĐENI HOTELI:</t>
  </si>
  <si>
    <t>LOKACIJA SAJMA:</t>
  </si>
  <si>
    <t>Hotelska usluga mora sadržavati kvalitetan doručak koji uključuje minimalno dvije vrste mesnih narezaka, sireva, pahuljica, namaza, peciva i voća.</t>
  </si>
  <si>
    <r>
      <t xml:space="preserve">HOTEL U BERLINU za novinare (11 jednokrevetnih soba) </t>
    </r>
    <r>
      <rPr>
        <sz val="10"/>
        <rFont val="Calibri"/>
        <family val="2"/>
        <scheme val="minor"/>
      </rPr>
      <t>treba imati osiguran transfer od hotela do sajma</t>
    </r>
  </si>
  <si>
    <r>
      <t xml:space="preserve">HOTEL U FRANKFURTU </t>
    </r>
    <r>
      <rPr>
        <sz val="10"/>
        <rFont val="Calibri"/>
        <family val="2"/>
        <scheme val="minor"/>
      </rPr>
      <t>treba imati klimatizirane sobe.</t>
    </r>
  </si>
  <si>
    <t>SINGAPUR</t>
  </si>
  <si>
    <t>ITB ASIA</t>
  </si>
  <si>
    <t>14.-19.10.2019.</t>
  </si>
  <si>
    <t>19.09.-30.09.2019.</t>
  </si>
  <si>
    <t>FRIEDRICHSHAFEN</t>
  </si>
  <si>
    <t>8a</t>
  </si>
  <si>
    <t>Hotel mora imati tri ili četiri zvjezdice, s time da neovisno o broju zvjezdica kupaonice i sobe moraju biti odgovarajuće prostrane, na način da omogućavaju nesputano kretanje oko kreveta i drugog namještaja u sobi</t>
  </si>
  <si>
    <t>3300 S Las Vegas Blvd, Las Vegas, NV 89109,</t>
  </si>
  <si>
    <t xml:space="preserve">TREASURE ISLAND </t>
  </si>
  <si>
    <r>
      <t xml:space="preserve"> NOVOTEL BERLIN MITTE
</t>
    </r>
    <r>
      <rPr>
        <sz val="10"/>
        <rFont val="Calibri"/>
        <family val="2"/>
        <scheme val="minor"/>
      </rPr>
      <t>Fischerinsel 12</t>
    </r>
  </si>
  <si>
    <r>
      <t xml:space="preserve">HOTEL POLO
</t>
    </r>
    <r>
      <rPr>
        <sz val="10"/>
        <rFont val="Calibri"/>
        <family val="2"/>
        <scheme val="minor"/>
      </rPr>
      <t xml:space="preserve">Viale Amerigo Vespucci, 23 - 47921 Rimini </t>
    </r>
  </si>
  <si>
    <r>
      <t xml:space="preserve">STRAND PALACE
</t>
    </r>
    <r>
      <rPr>
        <sz val="10"/>
        <rFont val="Calibri"/>
        <family val="2"/>
        <scheme val="minor"/>
      </rPr>
      <t>Covent garden</t>
    </r>
  </si>
  <si>
    <r>
      <t xml:space="preserve">BW SLON
</t>
    </r>
    <r>
      <rPr>
        <sz val="10"/>
        <rFont val="Calibri"/>
        <family val="2"/>
        <scheme val="minor"/>
      </rPr>
      <t>Slovenska cesta 34</t>
    </r>
  </si>
  <si>
    <r>
      <t xml:space="preserve">THE SCARLET SINGAPORE 4*
</t>
    </r>
    <r>
      <rPr>
        <sz val="10"/>
        <rFont val="Calibri"/>
        <family val="2"/>
        <scheme val="minor"/>
      </rPr>
      <t>33 Erskine Road, Chinatown, 069333 Singapor</t>
    </r>
  </si>
  <si>
    <t>RIMINI</t>
  </si>
  <si>
    <t>08.-13.10.2019.</t>
  </si>
  <si>
    <t>LAS VEGAS</t>
  </si>
  <si>
    <t>PREPORUČENI HOTEL I MINIMALNA KATEGORIZACIJA</t>
  </si>
  <si>
    <t xml:space="preserve">2. preferirano u centru grada 5 do 7 minuta hoda do javnog prijevoza s time da putovanje može trajati hotel-sajam najviše 45 minuta uz najviše jedno presjedanje. </t>
  </si>
  <si>
    <t>Ukoliko odaberete druge hotele od preporučenih u koloni 3, potrebno je minimalno osigurati hotel iste zvjezdice kao preporučeni hoteli na istoj lokaciji.</t>
  </si>
  <si>
    <t>KVALITETA HOTELA:</t>
  </si>
  <si>
    <t>8b</t>
  </si>
  <si>
    <t xml:space="preserve">JEDINIČ. CIJENA SOBE U € S POPUSTOM (uključiti sve poreze i takse) </t>
  </si>
  <si>
    <t>Iznimka je London gdje putovanje može trajati i do 60 minuta uz dva presjedanja, kao i sajmovi u Dubaiju, Frankfurtu, Moskvi, Utrechtu i Las Vegasu, gdje je željena lokacija hotela u neposrednoj blizini sajma</t>
  </si>
  <si>
    <t>POPUST ZA HTZ (apsolutni broj)</t>
  </si>
  <si>
    <t xml:space="preserve">MAKSIMALNA CIJENA PO NOĆENJU  </t>
  </si>
  <si>
    <t>1. u radijusu do 1.000m zračne linije od preporučenih hotela (imena i adrese hotela su navedena u koloni 3),</t>
  </si>
  <si>
    <t>LONDON</t>
  </si>
  <si>
    <t>Hotel mora osiguravati primjerenu urednost, te čišćenje i održavanje soba, besplatan wifi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</si>
</sst>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€-1];[Red]\-#,##0\ [$€-1]"/>
    <numFmt numFmtId="165" formatCode="#,##0.00\ [$€-1]"/>
  </numFmts>
  <fonts count="19" x14ac:knownFonts="1">
    <font>
      <sz val="10"/>
      <name val="Arial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4" fontId="1" fillId="0" borderId="0" xfId="0" applyNumberFormat="1" applyFont="1" applyFill="1" applyAlignment="1">
      <alignment horizontal="right"/>
    </xf>
    <xf numFmtId="0" fontId="0" fillId="0" borderId="0" xfId="0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/>
    <xf numFmtId="165" fontId="1" fillId="0" borderId="0" xfId="0" applyNumberFormat="1" applyFont="1" applyFill="1" applyAlignment="1">
      <alignment horizontal="right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0" fillId="0" borderId="0" xfId="0" applyNumberFormat="1" applyFill="1"/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/>
    <xf numFmtId="0" fontId="4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/>
    <xf numFmtId="0" fontId="9" fillId="0" borderId="0" xfId="0" applyFont="1" applyFill="1" applyAlignment="1"/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quotePrefix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3" fillId="0" borderId="0" xfId="0" applyFont="1" applyAlignment="1">
      <alignment horizontal="center" vertical="center"/>
    </xf>
    <xf numFmtId="165" fontId="3" fillId="0" borderId="0" xfId="0" applyNumberFormat="1" applyFont="1" applyFill="1"/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Fill="1"/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9" fillId="0" borderId="0" xfId="0" applyFont="1" applyBorder="1" applyAlignment="1"/>
    <xf numFmtId="0" fontId="6" fillId="0" borderId="0" xfId="0" applyFont="1" applyFill="1"/>
    <xf numFmtId="10" fontId="6" fillId="0" borderId="0" xfId="0" applyNumberFormat="1" applyFont="1" applyFill="1"/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4" fontId="9" fillId="0" borderId="0" xfId="0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horizontal="left" vertical="center" wrapText="1"/>
    </xf>
    <xf numFmtId="16" fontId="9" fillId="0" borderId="0" xfId="0" quotePrefix="1" applyNumberFormat="1" applyFont="1" applyFill="1"/>
    <xf numFmtId="0" fontId="9" fillId="0" borderId="0" xfId="0" quotePrefix="1" applyFont="1" applyFill="1"/>
    <xf numFmtId="0" fontId="10" fillId="0" borderId="0" xfId="0" applyFont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165" fontId="6" fillId="0" borderId="2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165" fontId="5" fillId="0" borderId="6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 vertical="center"/>
    </xf>
    <xf numFmtId="16" fontId="6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6" fontId="6" fillId="0" borderId="2" xfId="0" quotePrefix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/>
    </xf>
    <xf numFmtId="165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1" fontId="15" fillId="0" borderId="2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/>
    </xf>
    <xf numFmtId="16" fontId="15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2" xfId="0" quotePrefix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5" fontId="12" fillId="0" borderId="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/>
    </xf>
    <xf numFmtId="0" fontId="15" fillId="2" borderId="2" xfId="0" quotePrefix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1" fillId="0" borderId="0" xfId="0" applyFont="1" applyAlignment="1"/>
    <xf numFmtId="0" fontId="4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/>
    <xf numFmtId="0" fontId="4" fillId="2" borderId="0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5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5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9" fillId="0" borderId="0" xfId="0" applyFont="1" applyAlignment="1"/>
    <xf numFmtId="164" fontId="6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65" fontId="15" fillId="2" borderId="2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1" fillId="0" borderId="0" xfId="0" applyFont="1" applyAlignment="1"/>
    <xf numFmtId="0" fontId="5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9" fillId="0" borderId="0" xfId="0" applyFont="1" applyFill="1" applyAlignment="1">
      <alignment horizontal="left" vertical="top"/>
    </xf>
    <xf numFmtId="0" fontId="9" fillId="0" borderId="0" xfId="0" applyFont="1" applyAlignment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9" fontId="9" fillId="0" borderId="4" xfId="0" applyNumberFormat="1" applyFont="1" applyBorder="1" applyAlignment="1">
      <alignment horizontal="center"/>
    </xf>
    <xf numFmtId="9" fontId="9" fillId="0" borderId="5" xfId="0" applyNumberFormat="1" applyFont="1" applyBorder="1" applyAlignment="1">
      <alignment horizontal="center"/>
    </xf>
    <xf numFmtId="9" fontId="9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0"/>
  <sheetViews>
    <sheetView tabSelected="1" view="pageBreakPreview" zoomScale="90" zoomScaleNormal="100" zoomScaleSheetLayoutView="90" workbookViewId="0">
      <selection activeCell="C10" sqref="C10"/>
    </sheetView>
  </sheetViews>
  <sheetFormatPr defaultRowHeight="12.75" x14ac:dyDescent="0.2"/>
  <cols>
    <col min="1" max="1" width="7.85546875" customWidth="1"/>
    <col min="2" max="2" width="17.5703125" customWidth="1"/>
    <col min="3" max="3" width="24.140625" bestFit="1" customWidth="1"/>
    <col min="4" max="4" width="42.5703125" style="4" customWidth="1"/>
    <col min="5" max="5" width="17.5703125" customWidth="1"/>
    <col min="6" max="6" width="8.42578125" customWidth="1"/>
    <col min="7" max="7" width="7.5703125" style="8" customWidth="1"/>
    <col min="8" max="8" width="8.42578125" style="10" customWidth="1"/>
    <col min="9" max="9" width="9.5703125" style="6" customWidth="1"/>
    <col min="10" max="10" width="15.42578125" style="6" customWidth="1"/>
    <col min="11" max="11" width="15.28515625" style="6" customWidth="1"/>
    <col min="12" max="12" width="17.5703125" style="11" customWidth="1"/>
    <col min="13" max="13" width="18" style="11" customWidth="1"/>
  </cols>
  <sheetData>
    <row r="1" spans="1:15" ht="15.75" x14ac:dyDescent="0.25">
      <c r="A1" s="13"/>
      <c r="B1" s="14"/>
      <c r="C1" s="162" t="s">
        <v>122</v>
      </c>
      <c r="D1" s="163"/>
      <c r="E1" s="163"/>
      <c r="F1" s="163"/>
      <c r="G1" s="163"/>
      <c r="H1" s="163"/>
      <c r="I1" s="163"/>
      <c r="J1" s="147"/>
      <c r="K1" s="151"/>
      <c r="L1" s="15"/>
      <c r="M1" s="15"/>
      <c r="N1" s="16"/>
      <c r="O1" s="16"/>
    </row>
    <row r="2" spans="1:15" ht="15.75" x14ac:dyDescent="0.25">
      <c r="A2" s="142" t="s">
        <v>138</v>
      </c>
      <c r="B2" s="14"/>
      <c r="C2" s="140"/>
      <c r="D2" s="141"/>
      <c r="E2" s="141"/>
      <c r="F2" s="141"/>
      <c r="G2" s="141"/>
      <c r="H2" s="141"/>
      <c r="I2" s="141"/>
      <c r="J2" s="147"/>
      <c r="K2" s="151"/>
      <c r="L2" s="15"/>
      <c r="M2" s="15"/>
      <c r="N2" s="16"/>
      <c r="O2" s="16"/>
    </row>
    <row r="3" spans="1:15" ht="15.75" x14ac:dyDescent="0.25">
      <c r="A3" s="13"/>
      <c r="B3" s="144" t="s">
        <v>139</v>
      </c>
      <c r="D3" s="141"/>
      <c r="E3" s="141"/>
      <c r="F3" s="141"/>
      <c r="G3" s="141"/>
      <c r="H3" s="141"/>
      <c r="I3" s="141"/>
      <c r="J3" s="147"/>
      <c r="K3" s="151"/>
      <c r="L3" s="15"/>
      <c r="M3" s="15"/>
      <c r="N3" s="16"/>
      <c r="O3" s="16"/>
    </row>
    <row r="4" spans="1:15" ht="15.75" x14ac:dyDescent="0.25">
      <c r="A4" s="13"/>
      <c r="B4" s="143" t="s">
        <v>169</v>
      </c>
      <c r="D4" s="141"/>
      <c r="E4" s="141"/>
      <c r="F4" s="141"/>
      <c r="G4" s="141"/>
      <c r="H4" s="141"/>
      <c r="I4" s="141"/>
      <c r="J4" s="147"/>
      <c r="K4" s="151"/>
      <c r="L4" s="15"/>
      <c r="M4" s="15"/>
      <c r="N4" s="16"/>
      <c r="O4" s="16"/>
    </row>
    <row r="5" spans="1:15" ht="15.75" x14ac:dyDescent="0.25">
      <c r="A5" s="13"/>
      <c r="B5" s="143" t="s">
        <v>161</v>
      </c>
      <c r="D5" s="141"/>
      <c r="E5" s="141"/>
      <c r="F5" s="141"/>
      <c r="G5" s="141"/>
      <c r="H5" s="141"/>
      <c r="I5" s="141"/>
      <c r="J5" s="147"/>
      <c r="K5" s="151"/>
      <c r="L5" s="15"/>
      <c r="M5" s="15"/>
      <c r="N5" s="16"/>
      <c r="O5" s="16"/>
    </row>
    <row r="6" spans="1:15" ht="15.75" x14ac:dyDescent="0.25">
      <c r="A6" s="13"/>
      <c r="B6" s="143" t="s">
        <v>166</v>
      </c>
      <c r="C6" s="143"/>
      <c r="D6" s="147"/>
      <c r="E6" s="147"/>
      <c r="F6" s="147"/>
      <c r="G6" s="147"/>
      <c r="H6" s="147"/>
      <c r="I6" s="147"/>
      <c r="J6" s="147"/>
      <c r="K6" s="151"/>
      <c r="L6" s="15"/>
      <c r="M6" s="15"/>
      <c r="N6" s="16"/>
      <c r="O6" s="16"/>
    </row>
    <row r="7" spans="1:15" ht="15.75" x14ac:dyDescent="0.25">
      <c r="A7" s="13"/>
      <c r="B7" s="144" t="s">
        <v>163</v>
      </c>
      <c r="D7" s="141"/>
      <c r="E7" s="141"/>
      <c r="F7" s="141"/>
      <c r="G7" s="141"/>
      <c r="H7" s="141"/>
      <c r="I7" s="141"/>
      <c r="J7" s="147"/>
      <c r="K7" s="151"/>
      <c r="L7" s="15"/>
      <c r="M7" s="15"/>
      <c r="N7" s="16"/>
      <c r="O7" s="16"/>
    </row>
    <row r="8" spans="1:15" ht="15.75" x14ac:dyDescent="0.25">
      <c r="A8" s="13"/>
      <c r="B8" s="143" t="s">
        <v>149</v>
      </c>
      <c r="D8" s="141"/>
      <c r="E8" s="141"/>
      <c r="F8" s="141"/>
      <c r="G8" s="141"/>
      <c r="H8" s="141"/>
      <c r="I8" s="141"/>
      <c r="J8" s="147"/>
      <c r="K8" s="151"/>
      <c r="L8" s="15"/>
      <c r="M8" s="15"/>
      <c r="N8" s="16"/>
      <c r="O8" s="16"/>
    </row>
    <row r="9" spans="1:15" ht="15.75" x14ac:dyDescent="0.25">
      <c r="A9" s="13"/>
      <c r="B9" s="143" t="s">
        <v>162</v>
      </c>
      <c r="D9" s="147"/>
      <c r="E9" s="147"/>
      <c r="F9" s="147"/>
      <c r="G9" s="147"/>
      <c r="H9" s="147"/>
      <c r="I9" s="147"/>
      <c r="J9" s="147"/>
      <c r="K9" s="151"/>
      <c r="L9" s="15"/>
      <c r="M9" s="15"/>
      <c r="N9" s="16"/>
      <c r="O9" s="16"/>
    </row>
    <row r="10" spans="1:15" ht="15.75" x14ac:dyDescent="0.25">
      <c r="A10" s="13"/>
      <c r="B10" s="143" t="s">
        <v>171</v>
      </c>
      <c r="D10" s="141"/>
      <c r="E10" s="141"/>
      <c r="F10" s="141"/>
      <c r="G10" s="141"/>
      <c r="H10" s="141"/>
      <c r="I10" s="141"/>
      <c r="J10" s="147"/>
      <c r="K10" s="151"/>
      <c r="L10" s="15"/>
      <c r="M10" s="15"/>
      <c r="N10" s="16"/>
      <c r="O10" s="16"/>
    </row>
    <row r="11" spans="1:15" ht="15.75" x14ac:dyDescent="0.25">
      <c r="A11" s="13"/>
      <c r="B11" s="143" t="s">
        <v>140</v>
      </c>
      <c r="C11" s="143"/>
      <c r="D11" s="147"/>
      <c r="E11" s="147"/>
      <c r="F11" s="147"/>
      <c r="G11" s="147"/>
      <c r="H11" s="147"/>
      <c r="I11" s="147"/>
      <c r="J11" s="147"/>
      <c r="K11" s="151"/>
      <c r="L11" s="15"/>
      <c r="M11" s="15"/>
      <c r="N11" s="16"/>
      <c r="O11" s="16"/>
    </row>
    <row r="12" spans="1:15" ht="15.75" x14ac:dyDescent="0.25">
      <c r="A12" s="13"/>
      <c r="B12" s="144" t="s">
        <v>141</v>
      </c>
      <c r="D12" s="141"/>
      <c r="E12" s="141"/>
      <c r="F12" s="141"/>
      <c r="G12" s="141"/>
      <c r="H12" s="141"/>
      <c r="I12" s="141"/>
      <c r="J12" s="147"/>
      <c r="K12" s="151"/>
      <c r="L12" s="15"/>
      <c r="M12" s="15"/>
      <c r="N12" s="16"/>
      <c r="O12" s="16"/>
    </row>
    <row r="13" spans="1:15" ht="15.75" x14ac:dyDescent="0.25">
      <c r="A13" s="13"/>
      <c r="B13" s="144" t="s">
        <v>142</v>
      </c>
      <c r="C13" s="140"/>
      <c r="D13" s="141"/>
      <c r="E13" s="141"/>
      <c r="F13" s="141"/>
      <c r="G13" s="141"/>
      <c r="H13" s="141"/>
      <c r="I13" s="141"/>
      <c r="J13" s="147"/>
      <c r="K13" s="151"/>
      <c r="L13" s="15"/>
      <c r="M13" s="15"/>
      <c r="N13" s="16"/>
      <c r="O13" s="16"/>
    </row>
    <row r="14" spans="1:15" ht="15.75" x14ac:dyDescent="0.25">
      <c r="A14" s="13"/>
      <c r="D14" s="141"/>
      <c r="E14" s="141"/>
      <c r="F14" s="141"/>
      <c r="G14" s="141"/>
      <c r="H14" s="141"/>
      <c r="I14" s="141"/>
      <c r="J14" s="147"/>
      <c r="K14" s="151"/>
      <c r="L14" s="15"/>
      <c r="M14" s="15"/>
      <c r="N14" s="16"/>
      <c r="O14" s="16"/>
    </row>
    <row r="15" spans="1:15" ht="15.75" x14ac:dyDescent="0.25">
      <c r="A15" s="13"/>
      <c r="B15" s="14"/>
      <c r="C15" s="140"/>
      <c r="D15" s="141"/>
      <c r="E15" s="141"/>
      <c r="F15" s="141"/>
      <c r="G15" s="141"/>
      <c r="H15" s="141"/>
      <c r="I15" s="141"/>
      <c r="J15" s="147"/>
      <c r="K15" s="151"/>
      <c r="L15" s="15"/>
      <c r="M15" s="15"/>
      <c r="N15" s="16"/>
      <c r="O15" s="16"/>
    </row>
    <row r="16" spans="1:15" ht="13.5" customHeight="1" x14ac:dyDescent="0.2">
      <c r="A16" s="17" t="s">
        <v>45</v>
      </c>
      <c r="B16" s="16"/>
      <c r="C16" s="17"/>
      <c r="D16" s="18"/>
      <c r="E16" s="19"/>
      <c r="F16" s="19"/>
      <c r="G16" s="20"/>
      <c r="H16" s="21"/>
      <c r="I16" s="22"/>
      <c r="J16" s="22"/>
      <c r="K16" s="22"/>
      <c r="L16" s="160"/>
      <c r="M16" s="160"/>
      <c r="N16" s="16"/>
      <c r="O16" s="16"/>
    </row>
    <row r="17" spans="1:15" ht="55.5" customHeight="1" x14ac:dyDescent="0.2">
      <c r="A17" s="91" t="s">
        <v>0</v>
      </c>
      <c r="B17" s="91" t="s">
        <v>135</v>
      </c>
      <c r="C17" s="91" t="s">
        <v>1</v>
      </c>
      <c r="D17" s="92" t="s">
        <v>160</v>
      </c>
      <c r="E17" s="91" t="s">
        <v>50</v>
      </c>
      <c r="F17" s="91" t="s">
        <v>2</v>
      </c>
      <c r="G17" s="92" t="s">
        <v>38</v>
      </c>
      <c r="H17" s="92" t="s">
        <v>39</v>
      </c>
      <c r="I17" s="139" t="s">
        <v>40</v>
      </c>
      <c r="J17" s="139" t="s">
        <v>168</v>
      </c>
      <c r="K17" s="139" t="s">
        <v>167</v>
      </c>
      <c r="L17" s="93" t="s">
        <v>165</v>
      </c>
      <c r="M17" s="93" t="s">
        <v>41</v>
      </c>
      <c r="N17" s="16"/>
      <c r="O17" s="16"/>
    </row>
    <row r="18" spans="1:15" x14ac:dyDescent="0.2">
      <c r="A18" s="23"/>
      <c r="B18" s="23">
        <v>1</v>
      </c>
      <c r="C18" s="23">
        <v>2</v>
      </c>
      <c r="D18" s="24">
        <v>3</v>
      </c>
      <c r="E18" s="23">
        <v>4</v>
      </c>
      <c r="F18" s="23">
        <v>5</v>
      </c>
      <c r="G18" s="23">
        <v>6</v>
      </c>
      <c r="H18" s="25">
        <v>7</v>
      </c>
      <c r="I18" s="23">
        <v>8</v>
      </c>
      <c r="J18" s="23" t="s">
        <v>148</v>
      </c>
      <c r="K18" s="23" t="s">
        <v>164</v>
      </c>
      <c r="L18" s="26">
        <v>9</v>
      </c>
      <c r="M18" s="26">
        <v>10</v>
      </c>
      <c r="N18" s="16"/>
      <c r="O18" s="16"/>
    </row>
    <row r="19" spans="1:15" s="128" customFormat="1" ht="19.350000000000001" customHeight="1" x14ac:dyDescent="0.2">
      <c r="A19" s="125">
        <v>1</v>
      </c>
      <c r="B19" s="27" t="s">
        <v>8</v>
      </c>
      <c r="C19" s="28" t="s">
        <v>72</v>
      </c>
      <c r="D19" s="126" t="s">
        <v>136</v>
      </c>
      <c r="E19" s="28" t="s">
        <v>113</v>
      </c>
      <c r="F19" s="28" t="s">
        <v>4</v>
      </c>
      <c r="G19" s="28">
        <v>7</v>
      </c>
      <c r="H19" s="28" t="s">
        <v>5</v>
      </c>
      <c r="I19" s="98">
        <v>1</v>
      </c>
      <c r="J19" s="158">
        <v>170</v>
      </c>
      <c r="K19" s="98"/>
      <c r="L19" s="86"/>
      <c r="M19" s="86">
        <f t="shared" ref="M19:M43" si="0">G19*I19*L19</f>
        <v>0</v>
      </c>
      <c r="N19" s="127"/>
      <c r="O19" s="127"/>
    </row>
    <row r="20" spans="1:15" s="128" customFormat="1" ht="19.350000000000001" customHeight="1" x14ac:dyDescent="0.2">
      <c r="A20" s="29"/>
      <c r="B20" s="129"/>
      <c r="C20" s="28"/>
      <c r="D20" s="30" t="s">
        <v>55</v>
      </c>
      <c r="E20" s="28" t="s">
        <v>113</v>
      </c>
      <c r="F20" s="28" t="s">
        <v>4</v>
      </c>
      <c r="G20" s="28">
        <v>7</v>
      </c>
      <c r="H20" s="28" t="s">
        <v>6</v>
      </c>
      <c r="I20" s="98">
        <v>2</v>
      </c>
      <c r="J20" s="158">
        <v>170</v>
      </c>
      <c r="K20" s="98"/>
      <c r="L20" s="86"/>
      <c r="M20" s="86">
        <f t="shared" si="0"/>
        <v>0</v>
      </c>
      <c r="N20" s="127"/>
      <c r="O20" s="127"/>
    </row>
    <row r="21" spans="1:15" s="102" customFormat="1" ht="19.350000000000001" customHeight="1" x14ac:dyDescent="0.2">
      <c r="A21" s="115">
        <v>2</v>
      </c>
      <c r="B21" s="116" t="s">
        <v>9</v>
      </c>
      <c r="C21" s="117" t="s">
        <v>71</v>
      </c>
      <c r="D21" s="110" t="s">
        <v>32</v>
      </c>
      <c r="E21" s="117" t="s">
        <v>104</v>
      </c>
      <c r="F21" s="117" t="s">
        <v>4</v>
      </c>
      <c r="G21" s="117">
        <v>6</v>
      </c>
      <c r="H21" s="117" t="s">
        <v>5</v>
      </c>
      <c r="I21" s="118">
        <v>1</v>
      </c>
      <c r="J21" s="159">
        <v>100</v>
      </c>
      <c r="K21" s="118"/>
      <c r="L21" s="112"/>
      <c r="M21" s="112">
        <f t="shared" si="0"/>
        <v>0</v>
      </c>
      <c r="N21" s="101"/>
      <c r="O21" s="101"/>
    </row>
    <row r="22" spans="1:15" s="102" customFormat="1" ht="19.350000000000001" customHeight="1" x14ac:dyDescent="0.2">
      <c r="A22" s="115"/>
      <c r="B22" s="119"/>
      <c r="C22" s="117"/>
      <c r="D22" s="114" t="s">
        <v>53</v>
      </c>
      <c r="E22" s="117" t="s">
        <v>102</v>
      </c>
      <c r="F22" s="117" t="s">
        <v>4</v>
      </c>
      <c r="G22" s="117">
        <v>6</v>
      </c>
      <c r="H22" s="117" t="s">
        <v>6</v>
      </c>
      <c r="I22" s="118">
        <v>1</v>
      </c>
      <c r="J22" s="159">
        <v>110</v>
      </c>
      <c r="K22" s="118"/>
      <c r="L22" s="112"/>
      <c r="M22" s="112">
        <f t="shared" si="0"/>
        <v>0</v>
      </c>
      <c r="N22" s="101"/>
      <c r="O22" s="101"/>
    </row>
    <row r="23" spans="1:15" s="12" customFormat="1" ht="19.350000000000001" customHeight="1" x14ac:dyDescent="0.2">
      <c r="A23" s="25">
        <v>3</v>
      </c>
      <c r="B23" s="83" t="s">
        <v>11</v>
      </c>
      <c r="C23" s="36" t="s">
        <v>12</v>
      </c>
      <c r="D23" s="24" t="s">
        <v>86</v>
      </c>
      <c r="E23" s="36" t="s">
        <v>117</v>
      </c>
      <c r="F23" s="36" t="s">
        <v>4</v>
      </c>
      <c r="G23" s="36">
        <v>11</v>
      </c>
      <c r="H23" s="36" t="s">
        <v>5</v>
      </c>
      <c r="I23" s="100">
        <v>1</v>
      </c>
      <c r="J23" s="86">
        <v>110</v>
      </c>
      <c r="K23" s="100"/>
      <c r="L23" s="86"/>
      <c r="M23" s="86">
        <f>G23*I23*L23</f>
        <v>0</v>
      </c>
      <c r="N23" s="32"/>
      <c r="O23" s="32"/>
    </row>
    <row r="24" spans="1:15" s="12" customFormat="1" ht="19.350000000000001" customHeight="1" x14ac:dyDescent="0.2">
      <c r="A24" s="36"/>
      <c r="B24" s="84"/>
      <c r="C24" s="36"/>
      <c r="D24" s="30" t="s">
        <v>87</v>
      </c>
      <c r="E24" s="36" t="s">
        <v>117</v>
      </c>
      <c r="F24" s="36" t="s">
        <v>4</v>
      </c>
      <c r="G24" s="36">
        <v>11</v>
      </c>
      <c r="H24" s="36" t="s">
        <v>6</v>
      </c>
      <c r="I24" s="100">
        <v>2</v>
      </c>
      <c r="J24" s="86">
        <v>160</v>
      </c>
      <c r="K24" s="100"/>
      <c r="L24" s="86"/>
      <c r="M24" s="86">
        <f>G24*I24*L24</f>
        <v>0</v>
      </c>
      <c r="N24" s="32"/>
      <c r="O24" s="32"/>
    </row>
    <row r="25" spans="1:15" s="102" customFormat="1" ht="19.350000000000001" customHeight="1" x14ac:dyDescent="0.2">
      <c r="A25" s="107">
        <v>4</v>
      </c>
      <c r="B25" s="108" t="s">
        <v>79</v>
      </c>
      <c r="C25" s="109" t="s">
        <v>80</v>
      </c>
      <c r="D25" s="110" t="s">
        <v>137</v>
      </c>
      <c r="E25" s="109" t="s">
        <v>103</v>
      </c>
      <c r="F25" s="109" t="s">
        <v>4</v>
      </c>
      <c r="G25" s="109">
        <v>6</v>
      </c>
      <c r="H25" s="109" t="s">
        <v>5</v>
      </c>
      <c r="I25" s="111">
        <v>1</v>
      </c>
      <c r="J25" s="112">
        <v>125</v>
      </c>
      <c r="K25" s="111"/>
      <c r="L25" s="112"/>
      <c r="M25" s="112">
        <f t="shared" si="0"/>
        <v>0</v>
      </c>
      <c r="N25" s="101"/>
      <c r="O25" s="101"/>
    </row>
    <row r="26" spans="1:15" s="102" customFormat="1" ht="19.350000000000001" customHeight="1" x14ac:dyDescent="0.2">
      <c r="A26" s="107"/>
      <c r="B26" s="113"/>
      <c r="C26" s="109"/>
      <c r="D26" s="114" t="s">
        <v>83</v>
      </c>
      <c r="E26" s="109" t="s">
        <v>103</v>
      </c>
      <c r="F26" s="109" t="s">
        <v>4</v>
      </c>
      <c r="G26" s="109">
        <v>6</v>
      </c>
      <c r="H26" s="109" t="s">
        <v>6</v>
      </c>
      <c r="I26" s="111">
        <v>1</v>
      </c>
      <c r="J26" s="112">
        <v>140</v>
      </c>
      <c r="K26" s="111"/>
      <c r="L26" s="112"/>
      <c r="M26" s="112">
        <f t="shared" si="0"/>
        <v>0</v>
      </c>
      <c r="N26" s="101"/>
      <c r="O26" s="101"/>
    </row>
    <row r="27" spans="1:15" s="12" customFormat="1" ht="19.350000000000001" customHeight="1" x14ac:dyDescent="0.2">
      <c r="A27" s="25">
        <v>5</v>
      </c>
      <c r="B27" s="35" t="s">
        <v>13</v>
      </c>
      <c r="C27" s="36" t="s">
        <v>14</v>
      </c>
      <c r="D27" s="24" t="s">
        <v>101</v>
      </c>
      <c r="E27" s="36" t="s">
        <v>114</v>
      </c>
      <c r="F27" s="36" t="s">
        <v>4</v>
      </c>
      <c r="G27" s="36">
        <v>11</v>
      </c>
      <c r="H27" s="36" t="s">
        <v>5</v>
      </c>
      <c r="I27" s="100">
        <v>2</v>
      </c>
      <c r="J27" s="86">
        <v>120</v>
      </c>
      <c r="K27" s="100"/>
      <c r="L27" s="86"/>
      <c r="M27" s="86">
        <f>G27*I27*L27</f>
        <v>0</v>
      </c>
      <c r="N27" s="32"/>
      <c r="O27" s="32"/>
    </row>
    <row r="28" spans="1:15" s="12" customFormat="1" ht="19.350000000000001" customHeight="1" x14ac:dyDescent="0.2">
      <c r="A28" s="91"/>
      <c r="B28" s="84"/>
      <c r="C28" s="36"/>
      <c r="D28" s="30" t="s">
        <v>96</v>
      </c>
      <c r="E28" s="36" t="s">
        <v>114</v>
      </c>
      <c r="F28" s="36" t="s">
        <v>4</v>
      </c>
      <c r="G28" s="36">
        <v>11</v>
      </c>
      <c r="H28" s="36" t="s">
        <v>6</v>
      </c>
      <c r="I28" s="100">
        <v>1</v>
      </c>
      <c r="J28" s="86">
        <v>130</v>
      </c>
      <c r="K28" s="100"/>
      <c r="L28" s="86"/>
      <c r="M28" s="86">
        <f>G28*I28*L28</f>
        <v>0</v>
      </c>
      <c r="N28" s="32"/>
      <c r="O28" s="32"/>
    </row>
    <row r="29" spans="1:15" s="104" customFormat="1" ht="19.350000000000001" customHeight="1" x14ac:dyDescent="0.2">
      <c r="A29" s="25">
        <v>6</v>
      </c>
      <c r="B29" s="35" t="s">
        <v>15</v>
      </c>
      <c r="C29" s="36" t="s">
        <v>16</v>
      </c>
      <c r="D29" s="24" t="s">
        <v>33</v>
      </c>
      <c r="E29" s="36" t="s">
        <v>115</v>
      </c>
      <c r="F29" s="36" t="s">
        <v>10</v>
      </c>
      <c r="G29" s="36">
        <v>7</v>
      </c>
      <c r="H29" s="36" t="s">
        <v>5</v>
      </c>
      <c r="I29" s="100">
        <v>2</v>
      </c>
      <c r="J29" s="86">
        <v>125</v>
      </c>
      <c r="K29" s="100"/>
      <c r="L29" s="86"/>
      <c r="M29" s="86">
        <f t="shared" si="0"/>
        <v>0</v>
      </c>
      <c r="N29" s="32"/>
      <c r="O29" s="32"/>
    </row>
    <row r="30" spans="1:15" s="104" customFormat="1" ht="19.350000000000001" customHeight="1" x14ac:dyDescent="0.2">
      <c r="A30" s="36"/>
      <c r="B30" s="84"/>
      <c r="C30" s="36"/>
      <c r="D30" s="30" t="s">
        <v>51</v>
      </c>
      <c r="E30" s="36" t="s">
        <v>115</v>
      </c>
      <c r="F30" s="36" t="s">
        <v>10</v>
      </c>
      <c r="G30" s="36">
        <v>7</v>
      </c>
      <c r="H30" s="36" t="s">
        <v>6</v>
      </c>
      <c r="I30" s="100">
        <v>1</v>
      </c>
      <c r="J30" s="86">
        <v>140</v>
      </c>
      <c r="K30" s="100"/>
      <c r="L30" s="86"/>
      <c r="M30" s="86">
        <f t="shared" si="0"/>
        <v>0</v>
      </c>
      <c r="N30" s="32"/>
      <c r="O30" s="32"/>
    </row>
    <row r="31" spans="1:15" s="102" customFormat="1" ht="19.350000000000001" customHeight="1" x14ac:dyDescent="0.2">
      <c r="A31" s="107">
        <v>7</v>
      </c>
      <c r="B31" s="120" t="s">
        <v>56</v>
      </c>
      <c r="C31" s="109" t="s">
        <v>70</v>
      </c>
      <c r="D31" s="110" t="s">
        <v>57</v>
      </c>
      <c r="E31" s="109" t="s">
        <v>107</v>
      </c>
      <c r="F31" s="109" t="s">
        <v>10</v>
      </c>
      <c r="G31" s="109">
        <v>6</v>
      </c>
      <c r="H31" s="121" t="s">
        <v>5</v>
      </c>
      <c r="I31" s="111">
        <v>1</v>
      </c>
      <c r="J31" s="112">
        <v>100</v>
      </c>
      <c r="K31" s="111"/>
      <c r="L31" s="112"/>
      <c r="M31" s="112">
        <f t="shared" ref="M31:M38" si="1">G31*I31*L31</f>
        <v>0</v>
      </c>
      <c r="N31" s="101"/>
      <c r="O31" s="101"/>
    </row>
    <row r="32" spans="1:15" s="102" customFormat="1" ht="19.350000000000001" customHeight="1" x14ac:dyDescent="0.2">
      <c r="A32" s="122"/>
      <c r="B32" s="120"/>
      <c r="C32" s="109"/>
      <c r="D32" s="114" t="s">
        <v>63</v>
      </c>
      <c r="E32" s="109" t="s">
        <v>107</v>
      </c>
      <c r="F32" s="109" t="s">
        <v>10</v>
      </c>
      <c r="G32" s="109">
        <v>6</v>
      </c>
      <c r="H32" s="121" t="s">
        <v>6</v>
      </c>
      <c r="I32" s="111">
        <v>1</v>
      </c>
      <c r="J32" s="112">
        <v>100</v>
      </c>
      <c r="K32" s="111"/>
      <c r="L32" s="112"/>
      <c r="M32" s="112">
        <f t="shared" si="1"/>
        <v>0</v>
      </c>
      <c r="N32" s="101"/>
      <c r="O32" s="101"/>
    </row>
    <row r="33" spans="1:15" s="102" customFormat="1" ht="19.350000000000001" customHeight="1" x14ac:dyDescent="0.2">
      <c r="A33" s="107">
        <v>8</v>
      </c>
      <c r="B33" s="120" t="s">
        <v>21</v>
      </c>
      <c r="C33" s="109" t="s">
        <v>91</v>
      </c>
      <c r="D33" s="110" t="s">
        <v>36</v>
      </c>
      <c r="E33" s="109" t="s">
        <v>105</v>
      </c>
      <c r="F33" s="109" t="s">
        <v>10</v>
      </c>
      <c r="G33" s="109">
        <v>7</v>
      </c>
      <c r="H33" s="109" t="s">
        <v>5</v>
      </c>
      <c r="I33" s="111">
        <v>1</v>
      </c>
      <c r="J33" s="112">
        <v>135</v>
      </c>
      <c r="K33" s="111"/>
      <c r="L33" s="112"/>
      <c r="M33" s="112">
        <f t="shared" si="1"/>
        <v>0</v>
      </c>
      <c r="N33" s="101"/>
      <c r="O33" s="101"/>
    </row>
    <row r="34" spans="1:15" s="102" customFormat="1" ht="19.350000000000001" customHeight="1" x14ac:dyDescent="0.2">
      <c r="A34" s="122"/>
      <c r="B34" s="123"/>
      <c r="C34" s="109"/>
      <c r="D34" s="114" t="s">
        <v>37</v>
      </c>
      <c r="E34" s="109" t="s">
        <v>105</v>
      </c>
      <c r="F34" s="109" t="s">
        <v>10</v>
      </c>
      <c r="G34" s="109">
        <v>7</v>
      </c>
      <c r="H34" s="121" t="s">
        <v>6</v>
      </c>
      <c r="I34" s="111">
        <v>2</v>
      </c>
      <c r="J34" s="112">
        <v>150</v>
      </c>
      <c r="K34" s="111"/>
      <c r="L34" s="112"/>
      <c r="M34" s="112">
        <f t="shared" si="1"/>
        <v>0</v>
      </c>
      <c r="N34" s="101"/>
      <c r="O34" s="101"/>
    </row>
    <row r="35" spans="1:15" s="12" customFormat="1" ht="19.350000000000001" customHeight="1" x14ac:dyDescent="0.2">
      <c r="A35" s="25">
        <v>9</v>
      </c>
      <c r="B35" s="35" t="s">
        <v>20</v>
      </c>
      <c r="C35" s="36" t="s">
        <v>89</v>
      </c>
      <c r="D35" s="24" t="s">
        <v>85</v>
      </c>
      <c r="E35" s="36" t="s">
        <v>105</v>
      </c>
      <c r="F35" s="36" t="s">
        <v>4</v>
      </c>
      <c r="G35" s="36">
        <v>7</v>
      </c>
      <c r="H35" s="36" t="s">
        <v>5</v>
      </c>
      <c r="I35" s="100">
        <v>2</v>
      </c>
      <c r="J35" s="86">
        <v>115</v>
      </c>
      <c r="K35" s="100"/>
      <c r="L35" s="86"/>
      <c r="M35" s="86">
        <f t="shared" si="1"/>
        <v>0</v>
      </c>
      <c r="N35" s="32"/>
      <c r="O35" s="32"/>
    </row>
    <row r="36" spans="1:15" s="12" customFormat="1" ht="19.350000000000001" customHeight="1" x14ac:dyDescent="0.2">
      <c r="A36" s="91"/>
      <c r="B36" s="84"/>
      <c r="C36" s="36"/>
      <c r="D36" s="30" t="s">
        <v>84</v>
      </c>
      <c r="E36" s="36" t="s">
        <v>105</v>
      </c>
      <c r="F36" s="36" t="s">
        <v>4</v>
      </c>
      <c r="G36" s="36">
        <v>7</v>
      </c>
      <c r="H36" s="36" t="s">
        <v>6</v>
      </c>
      <c r="I36" s="100">
        <v>1</v>
      </c>
      <c r="J36" s="86">
        <v>145</v>
      </c>
      <c r="K36" s="100"/>
      <c r="L36" s="86"/>
      <c r="M36" s="86">
        <f t="shared" si="1"/>
        <v>0</v>
      </c>
      <c r="N36" s="32"/>
      <c r="O36" s="32"/>
    </row>
    <row r="37" spans="1:15" s="104" customFormat="1" ht="19.350000000000001" customHeight="1" x14ac:dyDescent="0.2">
      <c r="A37" s="25">
        <v>10</v>
      </c>
      <c r="B37" s="35" t="s">
        <v>18</v>
      </c>
      <c r="C37" s="36" t="s">
        <v>90</v>
      </c>
      <c r="D37" s="24" t="s">
        <v>34</v>
      </c>
      <c r="E37" s="36" t="s">
        <v>130</v>
      </c>
      <c r="F37" s="36" t="s">
        <v>4</v>
      </c>
      <c r="G37" s="36">
        <v>6</v>
      </c>
      <c r="H37" s="36" t="s">
        <v>5</v>
      </c>
      <c r="I37" s="100">
        <v>1</v>
      </c>
      <c r="J37" s="86">
        <v>85</v>
      </c>
      <c r="K37" s="100"/>
      <c r="L37" s="86"/>
      <c r="M37" s="86">
        <f t="shared" si="1"/>
        <v>0</v>
      </c>
      <c r="N37" s="32"/>
      <c r="O37" s="32"/>
    </row>
    <row r="38" spans="1:15" s="104" customFormat="1" ht="19.350000000000001" customHeight="1" x14ac:dyDescent="0.2">
      <c r="A38" s="91"/>
      <c r="B38" s="35"/>
      <c r="C38" s="36"/>
      <c r="D38" s="30" t="s">
        <v>64</v>
      </c>
      <c r="E38" s="36" t="s">
        <v>130</v>
      </c>
      <c r="F38" s="36" t="s">
        <v>4</v>
      </c>
      <c r="G38" s="36">
        <v>6</v>
      </c>
      <c r="H38" s="36" t="s">
        <v>6</v>
      </c>
      <c r="I38" s="100">
        <v>1</v>
      </c>
      <c r="J38" s="86">
        <v>85</v>
      </c>
      <c r="K38" s="100"/>
      <c r="L38" s="86"/>
      <c r="M38" s="86">
        <f t="shared" si="1"/>
        <v>0</v>
      </c>
      <c r="N38" s="32"/>
      <c r="O38" s="32"/>
    </row>
    <row r="39" spans="1:15" s="102" customFormat="1" ht="19.350000000000001" customHeight="1" x14ac:dyDescent="0.2">
      <c r="A39" s="107">
        <v>11</v>
      </c>
      <c r="B39" s="120" t="s">
        <v>19</v>
      </c>
      <c r="C39" s="109" t="s">
        <v>92</v>
      </c>
      <c r="D39" s="110" t="s">
        <v>35</v>
      </c>
      <c r="E39" s="109" t="s">
        <v>106</v>
      </c>
      <c r="F39" s="109" t="s">
        <v>4</v>
      </c>
      <c r="G39" s="109">
        <v>5</v>
      </c>
      <c r="H39" s="109" t="s">
        <v>5</v>
      </c>
      <c r="I39" s="111">
        <v>1</v>
      </c>
      <c r="J39" s="86">
        <v>180</v>
      </c>
      <c r="K39" s="100"/>
      <c r="L39" s="112"/>
      <c r="M39" s="112">
        <f t="shared" si="0"/>
        <v>0</v>
      </c>
      <c r="N39" s="101"/>
      <c r="O39" s="101"/>
    </row>
    <row r="40" spans="1:15" s="102" customFormat="1" ht="19.350000000000001" customHeight="1" x14ac:dyDescent="0.2">
      <c r="A40" s="122"/>
      <c r="B40" s="123"/>
      <c r="C40" s="109"/>
      <c r="D40" s="114" t="s">
        <v>52</v>
      </c>
      <c r="E40" s="109" t="s">
        <v>106</v>
      </c>
      <c r="F40" s="109" t="s">
        <v>4</v>
      </c>
      <c r="G40" s="109">
        <v>5</v>
      </c>
      <c r="H40" s="124" t="s">
        <v>6</v>
      </c>
      <c r="I40" s="111">
        <v>1</v>
      </c>
      <c r="J40" s="86">
        <v>190</v>
      </c>
      <c r="K40" s="100"/>
      <c r="L40" s="112"/>
      <c r="M40" s="112">
        <f t="shared" si="0"/>
        <v>0</v>
      </c>
      <c r="N40" s="101"/>
      <c r="O40" s="101"/>
    </row>
    <row r="41" spans="1:15" s="12" customFormat="1" ht="19.350000000000001" customHeight="1" x14ac:dyDescent="0.2">
      <c r="A41" s="25">
        <v>12</v>
      </c>
      <c r="B41" s="35" t="s">
        <v>22</v>
      </c>
      <c r="C41" s="36" t="s">
        <v>23</v>
      </c>
      <c r="D41" s="24" t="s">
        <v>100</v>
      </c>
      <c r="E41" s="36" t="s">
        <v>123</v>
      </c>
      <c r="F41" s="36" t="s">
        <v>4</v>
      </c>
      <c r="G41" s="36">
        <v>7</v>
      </c>
      <c r="H41" s="36" t="s">
        <v>5</v>
      </c>
      <c r="I41" s="100">
        <v>1</v>
      </c>
      <c r="J41" s="86">
        <v>145</v>
      </c>
      <c r="K41" s="100"/>
      <c r="L41" s="86"/>
      <c r="M41" s="86">
        <f t="shared" si="0"/>
        <v>0</v>
      </c>
      <c r="N41" s="32"/>
      <c r="O41" s="32"/>
    </row>
    <row r="42" spans="1:15" s="12" customFormat="1" ht="19.350000000000001" customHeight="1" x14ac:dyDescent="0.2">
      <c r="A42" s="91"/>
      <c r="B42" s="35"/>
      <c r="C42" s="36"/>
      <c r="D42" s="30" t="s">
        <v>97</v>
      </c>
      <c r="E42" s="36" t="s">
        <v>123</v>
      </c>
      <c r="F42" s="36" t="s">
        <v>4</v>
      </c>
      <c r="G42" s="36">
        <v>7</v>
      </c>
      <c r="H42" s="36" t="s">
        <v>6</v>
      </c>
      <c r="I42" s="100">
        <v>1</v>
      </c>
      <c r="J42" s="86">
        <v>165</v>
      </c>
      <c r="K42" s="100"/>
      <c r="L42" s="86"/>
      <c r="M42" s="86">
        <f t="shared" si="0"/>
        <v>0</v>
      </c>
      <c r="N42" s="32"/>
      <c r="O42" s="32"/>
    </row>
    <row r="43" spans="1:15" s="12" customFormat="1" ht="19.350000000000001" customHeight="1" x14ac:dyDescent="0.2">
      <c r="A43" s="91"/>
      <c r="B43" s="35"/>
      <c r="C43" s="36"/>
      <c r="D43" s="30"/>
      <c r="E43" s="36" t="s">
        <v>116</v>
      </c>
      <c r="F43" s="36" t="s">
        <v>4</v>
      </c>
      <c r="G43" s="36">
        <v>6</v>
      </c>
      <c r="H43" s="36" t="s">
        <v>6</v>
      </c>
      <c r="I43" s="100">
        <v>2</v>
      </c>
      <c r="J43" s="86">
        <v>165</v>
      </c>
      <c r="K43" s="100"/>
      <c r="L43" s="86"/>
      <c r="M43" s="86">
        <f t="shared" si="0"/>
        <v>0</v>
      </c>
      <c r="N43" s="32"/>
      <c r="O43" s="32"/>
    </row>
    <row r="44" spans="1:15" s="12" customFormat="1" ht="19.350000000000001" customHeight="1" x14ac:dyDescent="0.2">
      <c r="A44" s="91"/>
      <c r="B44" s="35"/>
      <c r="C44" s="36"/>
      <c r="D44" s="30"/>
      <c r="E44" s="36" t="s">
        <v>128</v>
      </c>
      <c r="F44" s="36" t="s">
        <v>4</v>
      </c>
      <c r="G44" s="36">
        <v>4</v>
      </c>
      <c r="H44" s="103" t="s">
        <v>6</v>
      </c>
      <c r="I44" s="100">
        <v>1</v>
      </c>
      <c r="J44" s="86">
        <v>180</v>
      </c>
      <c r="K44" s="100"/>
      <c r="L44" s="86"/>
      <c r="M44" s="86">
        <f t="shared" ref="M44:M62" si="2">G44*I44*L44</f>
        <v>0</v>
      </c>
      <c r="N44" s="32"/>
      <c r="O44" s="32"/>
    </row>
    <row r="45" spans="1:15" s="12" customFormat="1" ht="25.5" x14ac:dyDescent="0.2">
      <c r="A45" s="25">
        <v>13</v>
      </c>
      <c r="B45" s="35" t="s">
        <v>22</v>
      </c>
      <c r="C45" s="36" t="s">
        <v>23</v>
      </c>
      <c r="D45" s="92" t="s">
        <v>152</v>
      </c>
      <c r="E45" s="36" t="s">
        <v>131</v>
      </c>
      <c r="F45" s="36" t="s">
        <v>4</v>
      </c>
      <c r="G45" s="109">
        <v>3</v>
      </c>
      <c r="H45" s="109" t="s">
        <v>5</v>
      </c>
      <c r="I45" s="109">
        <v>11</v>
      </c>
      <c r="J45" s="112">
        <v>200</v>
      </c>
      <c r="K45" s="109"/>
      <c r="L45" s="86"/>
      <c r="M45" s="86">
        <f t="shared" si="2"/>
        <v>0</v>
      </c>
      <c r="N45" s="32"/>
      <c r="O45" s="32"/>
    </row>
    <row r="46" spans="1:15" s="104" customFormat="1" ht="19.350000000000001" customHeight="1" x14ac:dyDescent="0.2">
      <c r="A46" s="25">
        <v>14</v>
      </c>
      <c r="B46" s="35" t="s">
        <v>58</v>
      </c>
      <c r="C46" s="36" t="s">
        <v>14</v>
      </c>
      <c r="D46" s="24" t="s">
        <v>59</v>
      </c>
      <c r="E46" s="36" t="s">
        <v>116</v>
      </c>
      <c r="F46" s="36" t="s">
        <v>4</v>
      </c>
      <c r="G46" s="36">
        <v>6</v>
      </c>
      <c r="H46" s="36" t="s">
        <v>5</v>
      </c>
      <c r="I46" s="100">
        <v>1</v>
      </c>
      <c r="J46" s="86">
        <v>120</v>
      </c>
      <c r="K46" s="100"/>
      <c r="L46" s="86"/>
      <c r="M46" s="86">
        <f>G46*I46*L46</f>
        <v>0</v>
      </c>
      <c r="N46" s="32"/>
      <c r="O46" s="32"/>
    </row>
    <row r="47" spans="1:15" s="104" customFormat="1" ht="18.75" customHeight="1" x14ac:dyDescent="0.2">
      <c r="A47" s="25"/>
      <c r="B47" s="84"/>
      <c r="C47" s="36"/>
      <c r="D47" s="30" t="s">
        <v>65</v>
      </c>
      <c r="E47" s="36" t="s">
        <v>116</v>
      </c>
      <c r="F47" s="36" t="s">
        <v>4</v>
      </c>
      <c r="G47" s="36">
        <v>6</v>
      </c>
      <c r="H47" s="36" t="s">
        <v>6</v>
      </c>
      <c r="I47" s="100">
        <v>1</v>
      </c>
      <c r="J47" s="86">
        <v>125</v>
      </c>
      <c r="K47" s="100"/>
      <c r="L47" s="86"/>
      <c r="M47" s="86">
        <f>G47*I47*L47</f>
        <v>0</v>
      </c>
      <c r="N47" s="32"/>
      <c r="O47" s="32"/>
    </row>
    <row r="48" spans="1:15" s="12" customFormat="1" ht="19.350000000000001" customHeight="1" x14ac:dyDescent="0.2">
      <c r="A48" s="25">
        <v>15</v>
      </c>
      <c r="B48" s="35" t="s">
        <v>49</v>
      </c>
      <c r="C48" s="36" t="s">
        <v>24</v>
      </c>
      <c r="D48" s="95" t="s">
        <v>95</v>
      </c>
      <c r="E48" s="36" t="s">
        <v>118</v>
      </c>
      <c r="F48" s="36" t="s">
        <v>4</v>
      </c>
      <c r="G48" s="36">
        <v>5</v>
      </c>
      <c r="H48" s="109" t="s">
        <v>5</v>
      </c>
      <c r="I48" s="111">
        <v>1</v>
      </c>
      <c r="J48" s="112">
        <v>160</v>
      </c>
      <c r="K48" s="111"/>
      <c r="L48" s="86"/>
      <c r="M48" s="86">
        <f t="shared" si="2"/>
        <v>0</v>
      </c>
      <c r="N48" s="32"/>
      <c r="O48" s="32"/>
    </row>
    <row r="49" spans="1:15" s="12" customFormat="1" ht="19.350000000000001" customHeight="1" x14ac:dyDescent="0.2">
      <c r="A49" s="25"/>
      <c r="B49" s="85"/>
      <c r="C49" s="37"/>
      <c r="D49" s="36" t="s">
        <v>94</v>
      </c>
      <c r="E49" s="36" t="s">
        <v>118</v>
      </c>
      <c r="F49" s="36" t="s">
        <v>4</v>
      </c>
      <c r="G49" s="36">
        <v>5</v>
      </c>
      <c r="H49" s="121" t="s">
        <v>6</v>
      </c>
      <c r="I49" s="111">
        <v>1</v>
      </c>
      <c r="J49" s="112">
        <v>175</v>
      </c>
      <c r="K49" s="111"/>
      <c r="L49" s="86"/>
      <c r="M49" s="86">
        <f t="shared" si="2"/>
        <v>0</v>
      </c>
      <c r="N49" s="32"/>
      <c r="O49" s="32"/>
    </row>
    <row r="50" spans="1:15" s="104" customFormat="1" ht="19.350000000000001" customHeight="1" x14ac:dyDescent="0.2">
      <c r="A50" s="25">
        <v>16</v>
      </c>
      <c r="B50" s="35" t="s">
        <v>60</v>
      </c>
      <c r="C50" s="36" t="s">
        <v>61</v>
      </c>
      <c r="D50" s="92" t="s">
        <v>75</v>
      </c>
      <c r="E50" s="36" t="s">
        <v>119</v>
      </c>
      <c r="F50" s="36" t="s">
        <v>4</v>
      </c>
      <c r="G50" s="36">
        <v>6</v>
      </c>
      <c r="H50" s="109" t="s">
        <v>5</v>
      </c>
      <c r="I50" s="109">
        <v>1</v>
      </c>
      <c r="J50" s="112">
        <v>145</v>
      </c>
      <c r="K50" s="109"/>
      <c r="L50" s="86"/>
      <c r="M50" s="86">
        <f t="shared" si="2"/>
        <v>0</v>
      </c>
      <c r="N50" s="32"/>
      <c r="O50" s="32"/>
    </row>
    <row r="51" spans="1:15" s="104" customFormat="1" ht="19.350000000000001" customHeight="1" x14ac:dyDescent="0.2">
      <c r="A51" s="25"/>
      <c r="B51" s="35"/>
      <c r="C51" s="36"/>
      <c r="D51" s="82" t="s">
        <v>88</v>
      </c>
      <c r="E51" s="36" t="s">
        <v>119</v>
      </c>
      <c r="F51" s="36" t="s">
        <v>4</v>
      </c>
      <c r="G51" s="36">
        <v>6</v>
      </c>
      <c r="H51" s="36" t="s">
        <v>6</v>
      </c>
      <c r="I51" s="36">
        <v>1</v>
      </c>
      <c r="J51" s="86">
        <v>145</v>
      </c>
      <c r="K51" s="36"/>
      <c r="L51" s="86"/>
      <c r="M51" s="86">
        <f t="shared" si="2"/>
        <v>0</v>
      </c>
      <c r="N51" s="32"/>
      <c r="O51" s="32"/>
    </row>
    <row r="52" spans="1:15" s="12" customFormat="1" ht="19.350000000000001" customHeight="1" x14ac:dyDescent="0.2">
      <c r="A52" s="25">
        <v>17</v>
      </c>
      <c r="B52" s="35" t="s">
        <v>73</v>
      </c>
      <c r="C52" s="36"/>
      <c r="D52" s="24" t="s">
        <v>76</v>
      </c>
      <c r="E52" s="36" t="s">
        <v>124</v>
      </c>
      <c r="F52" s="36" t="s">
        <v>4</v>
      </c>
      <c r="G52" s="36">
        <v>6</v>
      </c>
      <c r="H52" s="99" t="s">
        <v>5</v>
      </c>
      <c r="I52" s="100">
        <v>1</v>
      </c>
      <c r="J52" s="86">
        <v>120</v>
      </c>
      <c r="K52" s="100"/>
      <c r="L52" s="86"/>
      <c r="M52" s="86">
        <f t="shared" si="2"/>
        <v>0</v>
      </c>
      <c r="N52" s="32"/>
      <c r="O52" s="32"/>
    </row>
    <row r="53" spans="1:15" s="12" customFormat="1" ht="19.350000000000001" customHeight="1" x14ac:dyDescent="0.2">
      <c r="A53" s="25"/>
      <c r="B53" s="35"/>
      <c r="C53" s="36"/>
      <c r="D53" s="30" t="s">
        <v>77</v>
      </c>
      <c r="E53" s="36" t="s">
        <v>124</v>
      </c>
      <c r="F53" s="36" t="s">
        <v>4</v>
      </c>
      <c r="G53" s="36">
        <v>6</v>
      </c>
      <c r="H53" s="103" t="s">
        <v>6</v>
      </c>
      <c r="I53" s="100">
        <v>1</v>
      </c>
      <c r="J53" s="86">
        <v>140</v>
      </c>
      <c r="K53" s="100"/>
      <c r="L53" s="86"/>
      <c r="M53" s="86">
        <f t="shared" si="2"/>
        <v>0</v>
      </c>
      <c r="N53" s="32"/>
      <c r="O53" s="32"/>
    </row>
    <row r="54" spans="1:15" s="12" customFormat="1" ht="19.350000000000001" customHeight="1" x14ac:dyDescent="0.2">
      <c r="A54" s="91">
        <v>18</v>
      </c>
      <c r="B54" s="105" t="s">
        <v>147</v>
      </c>
      <c r="C54" s="36" t="s">
        <v>99</v>
      </c>
      <c r="D54" s="94" t="s">
        <v>120</v>
      </c>
      <c r="E54" s="36" t="s">
        <v>146</v>
      </c>
      <c r="F54" s="36" t="s">
        <v>4</v>
      </c>
      <c r="G54" s="36">
        <v>8</v>
      </c>
      <c r="H54" s="36" t="s">
        <v>5</v>
      </c>
      <c r="I54" s="100">
        <v>1</v>
      </c>
      <c r="J54" s="86">
        <v>150</v>
      </c>
      <c r="K54" s="100"/>
      <c r="L54" s="86"/>
      <c r="M54" s="86">
        <f t="shared" si="2"/>
        <v>0</v>
      </c>
      <c r="N54" s="32"/>
      <c r="O54" s="32"/>
    </row>
    <row r="55" spans="1:15" s="12" customFormat="1" ht="19.350000000000001" customHeight="1" x14ac:dyDescent="0.2">
      <c r="A55" s="91"/>
      <c r="B55" s="105"/>
      <c r="C55" s="36"/>
      <c r="D55" s="82" t="s">
        <v>121</v>
      </c>
      <c r="E55" s="36" t="s">
        <v>146</v>
      </c>
      <c r="F55" s="36" t="s">
        <v>4</v>
      </c>
      <c r="G55" s="36">
        <v>8</v>
      </c>
      <c r="H55" s="36" t="s">
        <v>6</v>
      </c>
      <c r="I55" s="100">
        <v>1</v>
      </c>
      <c r="J55" s="86">
        <v>190</v>
      </c>
      <c r="K55" s="100"/>
      <c r="L55" s="86"/>
      <c r="M55" s="86">
        <f t="shared" si="2"/>
        <v>0</v>
      </c>
      <c r="N55" s="32"/>
      <c r="O55" s="32"/>
    </row>
    <row r="56" spans="1:15" s="12" customFormat="1" ht="25.5" x14ac:dyDescent="0.2">
      <c r="A56" s="25">
        <v>19</v>
      </c>
      <c r="B56" s="106" t="s">
        <v>157</v>
      </c>
      <c r="C56" s="36" t="s">
        <v>74</v>
      </c>
      <c r="D56" s="92" t="s">
        <v>153</v>
      </c>
      <c r="E56" s="36" t="s">
        <v>129</v>
      </c>
      <c r="F56" s="36" t="s">
        <v>4</v>
      </c>
      <c r="G56" s="36">
        <v>5</v>
      </c>
      <c r="H56" s="99" t="s">
        <v>5</v>
      </c>
      <c r="I56" s="36">
        <v>3</v>
      </c>
      <c r="J56" s="86">
        <v>125</v>
      </c>
      <c r="K56" s="36"/>
      <c r="L56" s="86"/>
      <c r="M56" s="86">
        <f t="shared" si="2"/>
        <v>0</v>
      </c>
      <c r="N56" s="32"/>
      <c r="O56" s="32"/>
    </row>
    <row r="57" spans="1:15" s="12" customFormat="1" ht="25.5" x14ac:dyDescent="0.2">
      <c r="A57" s="91">
        <v>20</v>
      </c>
      <c r="B57" s="106" t="s">
        <v>143</v>
      </c>
      <c r="C57" s="36" t="s">
        <v>144</v>
      </c>
      <c r="D57" s="94" t="s">
        <v>156</v>
      </c>
      <c r="E57" s="36" t="s">
        <v>145</v>
      </c>
      <c r="F57" s="36" t="s">
        <v>4</v>
      </c>
      <c r="G57" s="36">
        <v>5</v>
      </c>
      <c r="H57" s="99" t="s">
        <v>5</v>
      </c>
      <c r="I57" s="36">
        <v>2</v>
      </c>
      <c r="J57" s="86">
        <v>140</v>
      </c>
      <c r="K57" s="155"/>
      <c r="L57" s="86"/>
      <c r="M57" s="86">
        <f t="shared" si="2"/>
        <v>0</v>
      </c>
      <c r="N57" s="32"/>
      <c r="O57" s="32"/>
    </row>
    <row r="58" spans="1:15" s="12" customFormat="1" ht="19.350000000000001" customHeight="1" x14ac:dyDescent="0.2">
      <c r="A58" s="25">
        <v>20</v>
      </c>
      <c r="B58" s="106" t="s">
        <v>170</v>
      </c>
      <c r="C58" s="36" t="s">
        <v>25</v>
      </c>
      <c r="D58" s="91" t="s">
        <v>133</v>
      </c>
      <c r="E58" s="36" t="s">
        <v>126</v>
      </c>
      <c r="F58" s="36" t="s">
        <v>4</v>
      </c>
      <c r="G58" s="36">
        <v>5</v>
      </c>
      <c r="H58" s="36" t="s">
        <v>5</v>
      </c>
      <c r="I58" s="100">
        <v>1</v>
      </c>
      <c r="J58" s="86">
        <v>170</v>
      </c>
      <c r="K58" s="100"/>
      <c r="L58" s="86"/>
      <c r="M58" s="86">
        <f t="shared" si="2"/>
        <v>0</v>
      </c>
      <c r="N58" s="32"/>
      <c r="O58" s="32"/>
    </row>
    <row r="59" spans="1:15" s="12" customFormat="1" ht="19.350000000000001" customHeight="1" x14ac:dyDescent="0.2">
      <c r="A59" s="25"/>
      <c r="B59" s="106"/>
      <c r="C59" s="36"/>
      <c r="D59" s="36" t="s">
        <v>132</v>
      </c>
      <c r="E59" s="36" t="s">
        <v>126</v>
      </c>
      <c r="F59" s="36" t="s">
        <v>4</v>
      </c>
      <c r="G59" s="36">
        <v>5</v>
      </c>
      <c r="H59" s="36" t="s">
        <v>6</v>
      </c>
      <c r="I59" s="100">
        <v>1</v>
      </c>
      <c r="J59" s="86">
        <v>200</v>
      </c>
      <c r="K59" s="100"/>
      <c r="L59" s="86"/>
      <c r="M59" s="86">
        <f>G59*I59*L59</f>
        <v>0</v>
      </c>
      <c r="N59" s="32"/>
      <c r="O59" s="32"/>
    </row>
    <row r="60" spans="1:15" s="12" customFormat="1" ht="19.350000000000001" customHeight="1" x14ac:dyDescent="0.2">
      <c r="A60" s="38"/>
      <c r="B60" s="106"/>
      <c r="C60" s="36"/>
      <c r="D60" s="36"/>
      <c r="E60" s="36" t="s">
        <v>127</v>
      </c>
      <c r="F60" s="36" t="s">
        <v>4</v>
      </c>
      <c r="G60" s="36">
        <v>4</v>
      </c>
      <c r="H60" s="36" t="s">
        <v>6</v>
      </c>
      <c r="I60" s="100">
        <v>2</v>
      </c>
      <c r="J60" s="86">
        <v>170</v>
      </c>
      <c r="K60" s="100"/>
      <c r="L60" s="86"/>
      <c r="M60" s="86">
        <f t="shared" si="2"/>
        <v>0</v>
      </c>
      <c r="N60" s="32"/>
      <c r="O60" s="32"/>
    </row>
    <row r="61" spans="1:15" s="12" customFormat="1" ht="19.350000000000001" customHeight="1" x14ac:dyDescent="0.2">
      <c r="A61" s="38"/>
      <c r="B61" s="106"/>
      <c r="C61" s="36"/>
      <c r="D61" s="36"/>
      <c r="E61" s="36" t="s">
        <v>125</v>
      </c>
      <c r="F61" s="36" t="s">
        <v>4</v>
      </c>
      <c r="G61" s="36">
        <v>3</v>
      </c>
      <c r="H61" s="99" t="s">
        <v>6</v>
      </c>
      <c r="I61" s="100">
        <v>1</v>
      </c>
      <c r="J61" s="86">
        <v>200</v>
      </c>
      <c r="K61" s="100"/>
      <c r="L61" s="86"/>
      <c r="M61" s="86">
        <f t="shared" si="2"/>
        <v>0</v>
      </c>
      <c r="N61" s="32"/>
      <c r="O61" s="32"/>
    </row>
    <row r="62" spans="1:15" s="12" customFormat="1" ht="25.5" x14ac:dyDescent="0.2">
      <c r="A62" s="91">
        <v>21</v>
      </c>
      <c r="B62" s="106" t="s">
        <v>170</v>
      </c>
      <c r="C62" s="36" t="s">
        <v>25</v>
      </c>
      <c r="D62" s="92" t="s">
        <v>154</v>
      </c>
      <c r="E62" s="36" t="s">
        <v>134</v>
      </c>
      <c r="F62" s="36" t="s">
        <v>4</v>
      </c>
      <c r="G62" s="109">
        <v>3</v>
      </c>
      <c r="H62" s="109" t="s">
        <v>5</v>
      </c>
      <c r="I62" s="111">
        <v>11</v>
      </c>
      <c r="J62" s="112">
        <v>210</v>
      </c>
      <c r="K62" s="111"/>
      <c r="L62" s="86"/>
      <c r="M62" s="86">
        <f t="shared" si="2"/>
        <v>0</v>
      </c>
      <c r="N62" s="32"/>
      <c r="O62" s="32"/>
    </row>
    <row r="63" spans="1:15" ht="19.350000000000001" customHeight="1" x14ac:dyDescent="0.2">
      <c r="A63" s="156"/>
      <c r="B63" s="40"/>
      <c r="C63" s="41"/>
      <c r="D63" s="41"/>
      <c r="E63" s="41"/>
      <c r="F63" s="41"/>
      <c r="G63" s="41"/>
      <c r="H63" s="161"/>
      <c r="I63" s="161"/>
      <c r="J63" s="146"/>
      <c r="K63" s="150"/>
      <c r="L63" s="90" t="s">
        <v>78</v>
      </c>
      <c r="M63" s="90">
        <f>SUM(M19:M62)</f>
        <v>0</v>
      </c>
      <c r="N63" s="16"/>
      <c r="O63" s="16"/>
    </row>
    <row r="64" spans="1:15" ht="19.350000000000001" customHeight="1" x14ac:dyDescent="0.2">
      <c r="A64" s="156"/>
      <c r="B64" s="40" t="s">
        <v>108</v>
      </c>
      <c r="C64" s="41"/>
      <c r="D64" s="41"/>
      <c r="E64" s="41"/>
      <c r="F64" s="41"/>
      <c r="G64" s="41"/>
      <c r="H64" s="96"/>
      <c r="I64" s="136"/>
      <c r="J64" s="146"/>
      <c r="K64" s="150"/>
      <c r="L64" s="137"/>
      <c r="M64" s="137"/>
      <c r="N64" s="16"/>
      <c r="O64" s="16"/>
    </row>
    <row r="65" spans="1:15" ht="25.5" x14ac:dyDescent="0.2">
      <c r="A65" s="29">
        <v>22</v>
      </c>
      <c r="B65" s="35" t="s">
        <v>56</v>
      </c>
      <c r="C65" s="36" t="s">
        <v>109</v>
      </c>
      <c r="D65" s="24" t="s">
        <v>155</v>
      </c>
      <c r="E65" s="36" t="s">
        <v>110</v>
      </c>
      <c r="F65" s="36" t="s">
        <v>4</v>
      </c>
      <c r="G65" s="36">
        <v>3</v>
      </c>
      <c r="H65" s="99" t="s">
        <v>5</v>
      </c>
      <c r="I65" s="100">
        <v>2</v>
      </c>
      <c r="J65" s="100">
        <v>100</v>
      </c>
      <c r="K65" s="100"/>
      <c r="L65" s="86"/>
      <c r="M65" s="86">
        <f>G65*I65*L65</f>
        <v>0</v>
      </c>
      <c r="N65" s="16"/>
      <c r="O65" s="16"/>
    </row>
    <row r="66" spans="1:15" ht="19.350000000000001" customHeight="1" x14ac:dyDescent="0.2">
      <c r="A66" s="29">
        <v>23</v>
      </c>
      <c r="B66" s="31" t="s">
        <v>43</v>
      </c>
      <c r="C66" s="28" t="s">
        <v>26</v>
      </c>
      <c r="D66" s="92" t="s">
        <v>67</v>
      </c>
      <c r="E66" s="28" t="s">
        <v>111</v>
      </c>
      <c r="F66" s="28" t="s">
        <v>4</v>
      </c>
      <c r="G66" s="28">
        <v>5</v>
      </c>
      <c r="H66" s="28" t="s">
        <v>5</v>
      </c>
      <c r="I66" s="100">
        <v>3</v>
      </c>
      <c r="J66" s="100">
        <v>155</v>
      </c>
      <c r="K66" s="100"/>
      <c r="L66" s="86"/>
      <c r="M66" s="86">
        <f t="shared" ref="M66:M71" si="3">G66*I66*L66</f>
        <v>0</v>
      </c>
      <c r="N66" s="16"/>
      <c r="O66" s="16"/>
    </row>
    <row r="67" spans="1:15" ht="19.350000000000001" customHeight="1" x14ac:dyDescent="0.2">
      <c r="A67" s="29"/>
      <c r="B67" s="31"/>
      <c r="C67" s="28"/>
      <c r="D67" s="82" t="s">
        <v>66</v>
      </c>
      <c r="E67" s="28" t="s">
        <v>111</v>
      </c>
      <c r="F67" s="28"/>
      <c r="G67" s="28">
        <v>5</v>
      </c>
      <c r="H67" s="28" t="s">
        <v>6</v>
      </c>
      <c r="I67" s="98">
        <v>1</v>
      </c>
      <c r="J67" s="98">
        <v>180</v>
      </c>
      <c r="K67" s="98"/>
      <c r="L67" s="86"/>
      <c r="M67" s="86">
        <f t="shared" si="3"/>
        <v>0</v>
      </c>
      <c r="N67" s="16"/>
      <c r="O67" s="16"/>
    </row>
    <row r="68" spans="1:15" ht="19.350000000000001" customHeight="1" x14ac:dyDescent="0.2">
      <c r="A68" s="29">
        <v>24</v>
      </c>
      <c r="B68" s="31" t="s">
        <v>159</v>
      </c>
      <c r="C68" s="28" t="s">
        <v>98</v>
      </c>
      <c r="D68" s="94" t="s">
        <v>151</v>
      </c>
      <c r="E68" s="28" t="s">
        <v>158</v>
      </c>
      <c r="F68" s="28" t="s">
        <v>4</v>
      </c>
      <c r="G68" s="28">
        <v>5</v>
      </c>
      <c r="H68" s="28" t="s">
        <v>5</v>
      </c>
      <c r="I68" s="98">
        <v>2</v>
      </c>
      <c r="J68" s="98">
        <v>170</v>
      </c>
      <c r="K68" s="98"/>
      <c r="L68" s="86"/>
      <c r="M68" s="86">
        <f t="shared" si="3"/>
        <v>0</v>
      </c>
      <c r="N68" s="16"/>
      <c r="O68" s="16"/>
    </row>
    <row r="69" spans="1:15" ht="19.350000000000001" customHeight="1" x14ac:dyDescent="0.2">
      <c r="A69" s="29"/>
      <c r="B69" s="31"/>
      <c r="C69" s="28"/>
      <c r="D69" s="82" t="s">
        <v>150</v>
      </c>
      <c r="E69" s="138" t="s">
        <v>104</v>
      </c>
      <c r="F69" s="28"/>
      <c r="G69" s="28">
        <v>5</v>
      </c>
      <c r="H69" s="28" t="s">
        <v>6</v>
      </c>
      <c r="I69" s="98">
        <v>0</v>
      </c>
      <c r="J69" s="98">
        <v>0</v>
      </c>
      <c r="K69" s="98"/>
      <c r="L69" s="86"/>
      <c r="M69" s="86">
        <f t="shared" si="3"/>
        <v>0</v>
      </c>
      <c r="N69" s="16"/>
      <c r="O69" s="16"/>
    </row>
    <row r="70" spans="1:15" ht="19.350000000000001" customHeight="1" x14ac:dyDescent="0.2">
      <c r="A70" s="29">
        <v>25</v>
      </c>
      <c r="B70" s="27" t="s">
        <v>82</v>
      </c>
      <c r="C70" s="28" t="s">
        <v>54</v>
      </c>
      <c r="D70" s="29" t="s">
        <v>62</v>
      </c>
      <c r="E70" s="33" t="s">
        <v>112</v>
      </c>
      <c r="F70" s="28" t="s">
        <v>4</v>
      </c>
      <c r="G70" s="28">
        <v>5</v>
      </c>
      <c r="H70" s="28" t="s">
        <v>5</v>
      </c>
      <c r="I70" s="100">
        <v>3</v>
      </c>
      <c r="J70" s="100">
        <v>130</v>
      </c>
      <c r="K70" s="100"/>
      <c r="L70" s="86"/>
      <c r="M70" s="86">
        <f t="shared" si="3"/>
        <v>0</v>
      </c>
      <c r="N70" s="16"/>
      <c r="O70" s="16"/>
    </row>
    <row r="71" spans="1:15" ht="19.350000000000001" customHeight="1" x14ac:dyDescent="0.2">
      <c r="A71" s="97"/>
      <c r="B71" s="27"/>
      <c r="C71" s="28"/>
      <c r="D71" s="28" t="s">
        <v>44</v>
      </c>
      <c r="E71" s="33" t="s">
        <v>112</v>
      </c>
      <c r="F71" s="28"/>
      <c r="G71" s="28">
        <v>5</v>
      </c>
      <c r="H71" s="28" t="s">
        <v>6</v>
      </c>
      <c r="I71" s="28">
        <v>1</v>
      </c>
      <c r="J71" s="157">
        <v>150</v>
      </c>
      <c r="K71" s="28"/>
      <c r="L71" s="86"/>
      <c r="M71" s="86">
        <f t="shared" si="3"/>
        <v>0</v>
      </c>
      <c r="N71" s="16"/>
      <c r="O71" s="16"/>
    </row>
    <row r="72" spans="1:15" ht="19.350000000000001" customHeight="1" x14ac:dyDescent="0.2">
      <c r="A72" s="39"/>
      <c r="B72" s="130"/>
      <c r="C72" s="131"/>
      <c r="D72" s="131"/>
      <c r="E72" s="132"/>
      <c r="F72" s="131"/>
      <c r="G72" s="131"/>
      <c r="H72" s="131"/>
      <c r="I72" s="131"/>
      <c r="J72" s="131"/>
      <c r="K72" s="131"/>
      <c r="L72" s="90" t="s">
        <v>78</v>
      </c>
      <c r="M72" s="133">
        <f>SUM(M65:M71)</f>
        <v>0</v>
      </c>
      <c r="N72" s="16"/>
      <c r="O72" s="16"/>
    </row>
    <row r="73" spans="1:15" ht="15" x14ac:dyDescent="0.25">
      <c r="A73" s="169" t="s">
        <v>81</v>
      </c>
      <c r="B73" s="170"/>
      <c r="C73" s="170"/>
      <c r="D73" s="170"/>
      <c r="E73" s="170"/>
      <c r="F73" s="170"/>
      <c r="G73" s="170"/>
      <c r="H73" s="42"/>
      <c r="I73" s="43"/>
      <c r="J73" s="145"/>
      <c r="K73" s="154"/>
      <c r="L73" s="44"/>
      <c r="M73" s="44"/>
      <c r="N73" s="16"/>
      <c r="O73" s="16"/>
    </row>
    <row r="74" spans="1:15" ht="15" x14ac:dyDescent="0.25">
      <c r="A74" s="52"/>
      <c r="B74" s="52"/>
      <c r="C74" s="52"/>
      <c r="D74" s="53"/>
      <c r="E74" s="52"/>
      <c r="F74" s="52"/>
      <c r="G74" s="54"/>
      <c r="H74" s="55"/>
      <c r="I74" s="52"/>
      <c r="J74" s="52"/>
      <c r="K74" s="52"/>
      <c r="L74" s="56"/>
      <c r="M74" s="56"/>
      <c r="N74" s="16"/>
      <c r="O74" s="16"/>
    </row>
    <row r="75" spans="1:15" ht="15.75" x14ac:dyDescent="0.25">
      <c r="A75" s="81" t="s">
        <v>68</v>
      </c>
      <c r="B75" s="52" t="s">
        <v>69</v>
      </c>
      <c r="C75" s="58"/>
      <c r="D75" s="59"/>
      <c r="E75" s="58"/>
      <c r="F75" s="58"/>
      <c r="G75" s="46"/>
      <c r="H75" s="60"/>
      <c r="I75" s="58"/>
      <c r="J75" s="58"/>
      <c r="K75" s="58"/>
      <c r="L75" s="61"/>
      <c r="M75" s="56"/>
      <c r="N75" s="16"/>
      <c r="O75" s="16"/>
    </row>
    <row r="76" spans="1:15" ht="15" x14ac:dyDescent="0.25">
      <c r="A76" s="57"/>
      <c r="B76" s="58"/>
      <c r="C76" s="58"/>
      <c r="D76" s="59"/>
      <c r="E76" s="58"/>
      <c r="F76" s="58"/>
      <c r="G76" s="46"/>
      <c r="H76" s="60"/>
      <c r="I76" s="58"/>
      <c r="J76" s="58"/>
      <c r="K76" s="58"/>
      <c r="L76" s="61"/>
      <c r="M76" s="56"/>
      <c r="N76" s="16"/>
      <c r="O76" s="16"/>
    </row>
    <row r="77" spans="1:15" ht="15" x14ac:dyDescent="0.2">
      <c r="A77" s="34" t="s">
        <v>46</v>
      </c>
      <c r="B77" s="62" t="s">
        <v>42</v>
      </c>
      <c r="C77" s="47"/>
      <c r="D77" s="63"/>
      <c r="E77" s="48"/>
      <c r="F77" s="48"/>
      <c r="G77" s="47"/>
      <c r="H77" s="49"/>
      <c r="I77" s="64"/>
      <c r="J77" s="64"/>
      <c r="K77" s="64"/>
      <c r="L77" s="65"/>
      <c r="M77" s="65"/>
      <c r="N77" s="16"/>
      <c r="O77" s="16"/>
    </row>
    <row r="78" spans="1:15" ht="15.75" thickBot="1" x14ac:dyDescent="0.3">
      <c r="A78" s="66"/>
      <c r="B78" s="171" t="s">
        <v>27</v>
      </c>
      <c r="C78" s="172"/>
      <c r="D78" s="173"/>
      <c r="E78" s="174" t="s">
        <v>48</v>
      </c>
      <c r="F78" s="175"/>
      <c r="G78" s="175"/>
      <c r="H78" s="176"/>
      <c r="I78" s="67"/>
      <c r="J78" s="67"/>
      <c r="K78" s="67"/>
      <c r="L78" s="68"/>
      <c r="M78" s="69"/>
      <c r="N78" s="16"/>
      <c r="O78" s="16"/>
    </row>
    <row r="79" spans="1:15" ht="15.75" thickBot="1" x14ac:dyDescent="0.3">
      <c r="A79" s="70"/>
      <c r="B79" s="177">
        <v>65000</v>
      </c>
      <c r="C79" s="178"/>
      <c r="D79" s="179"/>
      <c r="E79" s="180">
        <v>0</v>
      </c>
      <c r="F79" s="181"/>
      <c r="G79" s="181"/>
      <c r="H79" s="182"/>
      <c r="I79" s="71"/>
      <c r="J79" s="71"/>
      <c r="K79" s="71"/>
      <c r="L79" s="90" t="s">
        <v>78</v>
      </c>
      <c r="M79" s="89">
        <f>B79*(1+E79)</f>
        <v>65000</v>
      </c>
      <c r="N79" s="16"/>
      <c r="O79" s="16"/>
    </row>
    <row r="80" spans="1:15" ht="15" x14ac:dyDescent="0.25">
      <c r="A80" s="70"/>
      <c r="B80" s="45"/>
      <c r="C80" s="72"/>
      <c r="D80" s="63"/>
      <c r="E80" s="73"/>
      <c r="F80" s="73"/>
      <c r="G80" s="74"/>
      <c r="H80" s="49"/>
      <c r="I80" s="50"/>
      <c r="J80" s="50"/>
      <c r="K80" s="50"/>
      <c r="L80" s="87"/>
      <c r="M80" s="51"/>
      <c r="N80" s="16"/>
      <c r="O80" s="16"/>
    </row>
    <row r="81" spans="1:15" ht="15" x14ac:dyDescent="0.25">
      <c r="A81" s="70"/>
      <c r="B81" s="164"/>
      <c r="C81" s="164"/>
      <c r="D81" s="63"/>
      <c r="E81" s="73"/>
      <c r="F81" s="73"/>
      <c r="G81" s="74"/>
      <c r="H81" s="49"/>
      <c r="I81" s="50"/>
      <c r="J81" s="50"/>
      <c r="K81" s="50"/>
      <c r="L81" s="87"/>
      <c r="M81" s="51"/>
      <c r="N81" s="16"/>
      <c r="O81" s="16"/>
    </row>
    <row r="82" spans="1:15" ht="15.75" thickBot="1" x14ac:dyDescent="0.3">
      <c r="A82" s="70"/>
      <c r="B82" s="75"/>
      <c r="C82" s="74"/>
      <c r="D82" s="63"/>
      <c r="E82" s="73"/>
      <c r="F82" s="73"/>
      <c r="G82" s="74"/>
      <c r="H82" s="49"/>
      <c r="I82" s="50"/>
      <c r="J82" s="50"/>
      <c r="K82" s="50"/>
      <c r="L82" s="87"/>
      <c r="M82" s="51"/>
      <c r="N82" s="16"/>
      <c r="O82" s="16"/>
    </row>
    <row r="83" spans="1:15" ht="16.5" thickTop="1" thickBot="1" x14ac:dyDescent="0.3">
      <c r="A83" s="165" t="s">
        <v>47</v>
      </c>
      <c r="B83" s="165"/>
      <c r="C83" s="165"/>
      <c r="D83" s="165"/>
      <c r="E83" s="165"/>
      <c r="F83" s="165"/>
      <c r="G83" s="165"/>
      <c r="H83" s="165"/>
      <c r="I83" s="165"/>
      <c r="J83" s="149"/>
      <c r="K83" s="153"/>
      <c r="L83" s="134" t="s">
        <v>78</v>
      </c>
      <c r="M83" s="135">
        <f>M63+M72+M79</f>
        <v>65000</v>
      </c>
      <c r="N83" s="16"/>
      <c r="O83" s="16"/>
    </row>
    <row r="84" spans="1:15" ht="16.5" thickTop="1" thickBot="1" x14ac:dyDescent="0.3">
      <c r="A84" s="166" t="s">
        <v>93</v>
      </c>
      <c r="B84" s="167"/>
      <c r="C84" s="167"/>
      <c r="D84" s="167"/>
      <c r="E84" s="167"/>
      <c r="F84" s="167"/>
      <c r="G84" s="167"/>
      <c r="H84" s="167"/>
      <c r="I84" s="168"/>
      <c r="J84" s="148"/>
      <c r="K84" s="152"/>
      <c r="L84" s="88"/>
      <c r="M84" s="68"/>
      <c r="N84" s="16"/>
      <c r="O84" s="16"/>
    </row>
    <row r="85" spans="1:15" ht="15.75" thickTop="1" x14ac:dyDescent="0.25">
      <c r="A85" s="46"/>
      <c r="B85" s="46"/>
      <c r="C85" s="72"/>
      <c r="D85" s="63"/>
      <c r="E85" s="46"/>
      <c r="F85" s="46"/>
      <c r="G85" s="72"/>
      <c r="H85" s="42"/>
      <c r="I85" s="76"/>
      <c r="J85" s="76"/>
      <c r="K85" s="76"/>
      <c r="L85" s="77"/>
      <c r="M85" s="77"/>
      <c r="N85" s="16"/>
      <c r="O85" s="16"/>
    </row>
    <row r="86" spans="1:15" ht="15" x14ac:dyDescent="0.25">
      <c r="A86" s="46"/>
      <c r="B86" s="46" t="s">
        <v>4</v>
      </c>
      <c r="C86" s="72"/>
      <c r="D86" s="78" t="s">
        <v>28</v>
      </c>
      <c r="E86" s="46"/>
      <c r="F86" s="46"/>
      <c r="G86" s="72"/>
      <c r="H86" s="42"/>
      <c r="I86" s="76"/>
      <c r="J86" s="76"/>
      <c r="K86" s="76"/>
      <c r="L86" s="77"/>
      <c r="M86" s="77"/>
      <c r="N86" s="16"/>
      <c r="O86" s="16"/>
    </row>
    <row r="87" spans="1:15" ht="15" x14ac:dyDescent="0.25">
      <c r="A87" s="46"/>
      <c r="B87" s="79" t="s">
        <v>17</v>
      </c>
      <c r="C87" s="72"/>
      <c r="D87" s="78" t="s">
        <v>29</v>
      </c>
      <c r="E87" s="46"/>
      <c r="F87" s="46"/>
      <c r="G87" s="72"/>
      <c r="H87" s="42"/>
      <c r="I87" s="76"/>
      <c r="J87" s="76"/>
      <c r="K87" s="76"/>
      <c r="L87" s="77"/>
      <c r="M87" s="77"/>
      <c r="N87" s="16"/>
      <c r="O87" s="16"/>
    </row>
    <row r="88" spans="1:15" ht="15" x14ac:dyDescent="0.25">
      <c r="A88" s="46"/>
      <c r="B88" s="80" t="s">
        <v>7</v>
      </c>
      <c r="C88" s="72"/>
      <c r="D88" s="78" t="s">
        <v>30</v>
      </c>
      <c r="E88" s="46"/>
      <c r="F88" s="46"/>
      <c r="G88" s="72"/>
      <c r="H88" s="42"/>
      <c r="I88" s="76"/>
      <c r="J88" s="76"/>
      <c r="K88" s="76"/>
      <c r="L88" s="77"/>
      <c r="M88" s="77"/>
      <c r="N88" s="16"/>
      <c r="O88" s="16"/>
    </row>
    <row r="89" spans="1:15" ht="15" x14ac:dyDescent="0.25">
      <c r="A89" s="46"/>
      <c r="B89" s="46" t="s">
        <v>3</v>
      </c>
      <c r="C89" s="72"/>
      <c r="D89" s="78" t="s">
        <v>31</v>
      </c>
      <c r="E89" s="46"/>
      <c r="F89" s="46"/>
      <c r="G89" s="72"/>
      <c r="H89" s="42"/>
      <c r="I89" s="76"/>
      <c r="J89" s="76"/>
      <c r="K89" s="76"/>
      <c r="L89" s="77"/>
      <c r="M89" s="77"/>
      <c r="N89" s="16"/>
      <c r="O89" s="16"/>
    </row>
    <row r="90" spans="1:15" x14ac:dyDescent="0.2">
      <c r="A90" s="2"/>
      <c r="B90" s="2"/>
      <c r="C90" s="1"/>
      <c r="D90" s="5"/>
      <c r="E90" s="2"/>
      <c r="F90" s="2"/>
      <c r="G90" s="1"/>
      <c r="H90" s="9"/>
      <c r="I90" s="3"/>
      <c r="J90" s="3"/>
      <c r="K90" s="3"/>
      <c r="L90" s="7"/>
      <c r="M90" s="7"/>
    </row>
  </sheetData>
  <mergeCells count="11">
    <mergeCell ref="A84:I84"/>
    <mergeCell ref="A73:G73"/>
    <mergeCell ref="B78:D78"/>
    <mergeCell ref="E78:H78"/>
    <mergeCell ref="B79:D79"/>
    <mergeCell ref="E79:H79"/>
    <mergeCell ref="L16:M16"/>
    <mergeCell ref="H63:I63"/>
    <mergeCell ref="C1:I1"/>
    <mergeCell ref="B81:C81"/>
    <mergeCell ref="A83:I83"/>
  </mergeCells>
  <pageMargins left="0.74803149606299213" right="0.74803149606299213" top="0.49" bottom="0.36" header="0.36" footer="0.46"/>
  <pageSetup paperSize="8" scale="63" orientation="portrait" r:id="rId1"/>
  <headerFooter alignWithMargins="0"/>
  <rowBreaks count="2" manualBreakCount="2">
    <brk id="51" max="13" man="1"/>
    <brk id="8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HTZ sajmovi - prilog ugovoru</vt:lpstr>
      <vt:lpstr>'HTZ sajmovi - prilog ugovoru'!Print_Area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Gubić</dc:creator>
  <cp:lastModifiedBy>Marko Ćorić</cp:lastModifiedBy>
  <cp:lastPrinted>2018-11-22T08:24:43Z</cp:lastPrinted>
  <dcterms:created xsi:type="dcterms:W3CDTF">2009-06-15T13:03:30Z</dcterms:created>
  <dcterms:modified xsi:type="dcterms:W3CDTF">2018-11-27T08:49:50Z</dcterms:modified>
</cp:coreProperties>
</file>