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dzuber\AppData\Local\Microsoft\Windows\Temporary Internet Files\Content.Outlook\UXN3RHZK\"/>
    </mc:Choice>
  </mc:AlternateContent>
  <bookViews>
    <workbookView xWindow="0" yWindow="0" windowWidth="23040" windowHeight="8496"/>
  </bookViews>
  <sheets>
    <sheet name="TROŠKOVNIK" sheetId="3" r:id="rId1"/>
  </sheets>
  <definedNames>
    <definedName name="_xlnm.Print_Area" localSheetId="0">TROŠKOVNIK!$A$1:$Q$46</definedName>
    <definedName name="_xlnm.Print_Titles" localSheetId="0">TROŠKOVNIK!$A:$D</definedName>
  </definedNames>
  <calcPr calcId="162913"/>
  <fileRecoveryPr autoRecover="0"/>
</workbook>
</file>

<file path=xl/calcChain.xml><?xml version="1.0" encoding="utf-8"?>
<calcChain xmlns="http://schemas.openxmlformats.org/spreadsheetml/2006/main">
  <c r="L38" i="3" l="1"/>
  <c r="L36" i="3"/>
  <c r="L34" i="3"/>
  <c r="L33" i="3"/>
  <c r="L31" i="3"/>
  <c r="L29" i="3"/>
  <c r="L27" i="3"/>
  <c r="L26" i="3"/>
  <c r="L24" i="3"/>
  <c r="L23" i="3"/>
  <c r="L22" i="3"/>
  <c r="L21" i="3"/>
  <c r="L20" i="3"/>
  <c r="L19" i="3"/>
  <c r="L17" i="3"/>
  <c r="L16" i="3"/>
  <c r="L14" i="3"/>
  <c r="L12" i="3"/>
  <c r="L11" i="3"/>
  <c r="L9" i="3"/>
  <c r="L7" i="3"/>
  <c r="L6" i="3"/>
  <c r="N12" i="3" l="1"/>
  <c r="M12" i="3"/>
  <c r="P38" i="3" l="1"/>
  <c r="P36" i="3"/>
  <c r="P34" i="3"/>
  <c r="P33" i="3"/>
  <c r="P31" i="3"/>
  <c r="P29" i="3"/>
  <c r="P27" i="3"/>
  <c r="P26" i="3"/>
  <c r="P24" i="3"/>
  <c r="P23" i="3"/>
  <c r="P22" i="3"/>
  <c r="P21" i="3"/>
  <c r="P20" i="3"/>
  <c r="P19" i="3"/>
  <c r="P17" i="3"/>
  <c r="P16" i="3"/>
  <c r="P14" i="3"/>
  <c r="P12" i="3"/>
  <c r="P11" i="3"/>
  <c r="P9" i="3"/>
  <c r="P7" i="3"/>
  <c r="N11" i="3" l="1"/>
  <c r="Q11" i="3" s="1"/>
  <c r="M11" i="3"/>
  <c r="Q12" i="3" l="1"/>
  <c r="Q27" i="3"/>
  <c r="N6" i="3"/>
  <c r="M6" i="3"/>
  <c r="N9" i="3"/>
  <c r="Q9" i="3" s="1"/>
  <c r="M9" i="3"/>
  <c r="M27" i="3"/>
  <c r="M17" i="3"/>
  <c r="N17" i="3"/>
  <c r="Q17" i="3" s="1"/>
  <c r="A7" i="3"/>
  <c r="A9" i="3" s="1"/>
  <c r="M7" i="3"/>
  <c r="M14" i="3"/>
  <c r="M16" i="3"/>
  <c r="M19" i="3"/>
  <c r="M20" i="3"/>
  <c r="M21" i="3"/>
  <c r="M22" i="3"/>
  <c r="M23" i="3"/>
  <c r="M24" i="3"/>
  <c r="M26" i="3"/>
  <c r="M29" i="3"/>
  <c r="M31" i="3"/>
  <c r="M33" i="3"/>
  <c r="M34" i="3"/>
  <c r="M36" i="3"/>
  <c r="M38" i="3"/>
  <c r="H39" i="3"/>
  <c r="N38" i="3"/>
  <c r="Q38" i="3" s="1"/>
  <c r="N36" i="3"/>
  <c r="Q36" i="3" s="1"/>
  <c r="N34" i="3"/>
  <c r="Q34" i="3" s="1"/>
  <c r="N33" i="3"/>
  <c r="Q33" i="3" s="1"/>
  <c r="N31" i="3"/>
  <c r="Q31" i="3" s="1"/>
  <c r="N29" i="3"/>
  <c r="Q29" i="3" s="1"/>
  <c r="N26" i="3"/>
  <c r="Q26" i="3" s="1"/>
  <c r="N24" i="3"/>
  <c r="Q24" i="3" s="1"/>
  <c r="N23" i="3"/>
  <c r="Q23" i="3" s="1"/>
  <c r="N22" i="3"/>
  <c r="Q22" i="3" s="1"/>
  <c r="N21" i="3"/>
  <c r="Q21" i="3" s="1"/>
  <c r="N20" i="3"/>
  <c r="Q20" i="3" s="1"/>
  <c r="N19" i="3"/>
  <c r="Q19" i="3" s="1"/>
  <c r="N16" i="3"/>
  <c r="Q16" i="3" s="1"/>
  <c r="N14" i="3"/>
  <c r="Q14" i="3" s="1"/>
  <c r="N7" i="3"/>
  <c r="Q7" i="3" s="1"/>
  <c r="Q6" i="3" l="1"/>
  <c r="Q39" i="3" s="1"/>
  <c r="N39" i="3"/>
  <c r="P6" i="3"/>
  <c r="P39" i="3" s="1"/>
  <c r="M39" i="3"/>
  <c r="A11" i="3"/>
  <c r="A12" i="3" s="1"/>
  <c r="A14" i="3" s="1"/>
  <c r="A16" i="3" s="1"/>
  <c r="A17" i="3" s="1"/>
  <c r="A19" i="3" s="1"/>
  <c r="A20" i="3" s="1"/>
  <c r="A21" i="3" s="1"/>
  <c r="A22" i="3" s="1"/>
  <c r="A23" i="3" s="1"/>
  <c r="A24" i="3" s="1"/>
  <c r="A26" i="3" s="1"/>
  <c r="A27" i="3" s="1"/>
  <c r="A29" i="3" s="1"/>
  <c r="A31" i="3" s="1"/>
  <c r="A33" i="3" s="1"/>
  <c r="A34" i="3" s="1"/>
  <c r="A36" i="3" s="1"/>
  <c r="A38" i="3" s="1"/>
</calcChain>
</file>

<file path=xl/sharedStrings.xml><?xml version="1.0" encoding="utf-8"?>
<sst xmlns="http://schemas.openxmlformats.org/spreadsheetml/2006/main" count="153" uniqueCount="127">
  <si>
    <t>RB</t>
  </si>
  <si>
    <t>Beč</t>
  </si>
  <si>
    <t>Ferienmesse</t>
  </si>
  <si>
    <t>Tulln</t>
  </si>
  <si>
    <t>BOOT</t>
  </si>
  <si>
    <t>Holiday World</t>
  </si>
  <si>
    <t>MAP</t>
  </si>
  <si>
    <t>Utrecht</t>
  </si>
  <si>
    <t>Vakantiebeurs</t>
  </si>
  <si>
    <t>Leeuwaarden</t>
  </si>
  <si>
    <t>Stuttgart</t>
  </si>
  <si>
    <t>CMT</t>
  </si>
  <si>
    <t>Düsseldorf</t>
  </si>
  <si>
    <t>München</t>
  </si>
  <si>
    <t>f.re.e</t>
  </si>
  <si>
    <t>Essen</t>
  </si>
  <si>
    <t>Berlin</t>
  </si>
  <si>
    <t>ITB</t>
  </si>
  <si>
    <t>Herning - DK</t>
  </si>
  <si>
    <t>Ferie for alle</t>
  </si>
  <si>
    <t>Bratislava</t>
  </si>
  <si>
    <t>Slovakiatour</t>
  </si>
  <si>
    <t>Ljubljana</t>
  </si>
  <si>
    <t>Madrid</t>
  </si>
  <si>
    <t>FITUR</t>
  </si>
  <si>
    <t>Zürich</t>
  </si>
  <si>
    <t>FESPO</t>
  </si>
  <si>
    <t>TROŠKOVNIK-PRILOG 4</t>
  </si>
  <si>
    <t xml:space="preserve">Prag </t>
  </si>
  <si>
    <t xml:space="preserve"> GRAD </t>
  </si>
  <si>
    <t>London</t>
  </si>
  <si>
    <t>WTM</t>
  </si>
  <si>
    <t>AUSTRIJA</t>
  </si>
  <si>
    <t>ČEŠKA</t>
  </si>
  <si>
    <t>FRANCUSKA</t>
  </si>
  <si>
    <t>ITALIJA</t>
  </si>
  <si>
    <t>NJEMAČKA</t>
  </si>
  <si>
    <t>ŠVICARSKA</t>
  </si>
  <si>
    <t>SLOVAČKA</t>
  </si>
  <si>
    <t>SLOVENIJA</t>
  </si>
  <si>
    <t>SKANDINAVIJA</t>
  </si>
  <si>
    <t>ŠPANJOLSKA</t>
  </si>
  <si>
    <t>NIZOZEMSKA</t>
  </si>
  <si>
    <t xml:space="preserve">Frankfurt </t>
  </si>
  <si>
    <t>studeni</t>
  </si>
  <si>
    <t>IMEX</t>
  </si>
  <si>
    <t>Barcelona</t>
  </si>
  <si>
    <t>UKUPNA CIJENA ŠTANDA BEZ PDV-A</t>
  </si>
  <si>
    <t>UKUPNA CIJENA ŠTANDA SA PDV-om</t>
  </si>
  <si>
    <t>kongresni</t>
  </si>
  <si>
    <t xml:space="preserve"> jed. cijena kn/m2 s  PDV-om</t>
  </si>
  <si>
    <t>iznos PDV-a</t>
  </si>
  <si>
    <t>SPECIJALIZIRANI SAJMOVI</t>
  </si>
  <si>
    <t>TURISTIČKI SAJMOVI</t>
  </si>
  <si>
    <t>Rimini</t>
  </si>
  <si>
    <t>TTG</t>
  </si>
  <si>
    <t>12=10+11</t>
  </si>
  <si>
    <t>listopad</t>
  </si>
  <si>
    <t>24.-26.2.</t>
  </si>
  <si>
    <t>IBTM</t>
  </si>
  <si>
    <t>9 x 9</t>
  </si>
  <si>
    <t>5 x 8</t>
  </si>
  <si>
    <t>10 x 18</t>
  </si>
  <si>
    <t xml:space="preserve">5 x 5 </t>
  </si>
  <si>
    <t>13=8*10</t>
  </si>
  <si>
    <t>14=8*12</t>
  </si>
  <si>
    <t>VELIKA BRITANIJA</t>
  </si>
  <si>
    <t>9.-14.1.</t>
  </si>
  <si>
    <t>10 x 12</t>
  </si>
  <si>
    <t>11.-14.1.</t>
  </si>
  <si>
    <t>13.-21.1.</t>
  </si>
  <si>
    <t>14 x 12</t>
  </si>
  <si>
    <t>17.-21.1.</t>
  </si>
  <si>
    <t>Caravana</t>
  </si>
  <si>
    <t>18.-23.1.</t>
  </si>
  <si>
    <t>11 x 6</t>
  </si>
  <si>
    <t>20.-28.1.</t>
  </si>
  <si>
    <t>6 x 8</t>
  </si>
  <si>
    <t>25.-28.1.</t>
  </si>
  <si>
    <t>5 x 7</t>
  </si>
  <si>
    <t>Natour Alpe Adria</t>
  </si>
  <si>
    <t>31.1.-3.2.</t>
  </si>
  <si>
    <t>Reise &amp; Camping</t>
  </si>
  <si>
    <t>21.-25.2.</t>
  </si>
  <si>
    <t>15.-18.2.</t>
  </si>
  <si>
    <t>1.- 4.3.</t>
  </si>
  <si>
    <t>7.-11.3.</t>
  </si>
  <si>
    <t>20 x 12</t>
  </si>
  <si>
    <t>15.-18.3.</t>
  </si>
  <si>
    <t>8 x 7</t>
  </si>
  <si>
    <t>15.-17.5.</t>
  </si>
  <si>
    <t>8,25 x 15</t>
  </si>
  <si>
    <t>11 x 25,5</t>
  </si>
  <si>
    <t>9 x 13</t>
  </si>
  <si>
    <t>Pariz</t>
  </si>
  <si>
    <t>Salone Nautique</t>
  </si>
  <si>
    <t>prosinac</t>
  </si>
  <si>
    <t>Helsinki - FIN</t>
  </si>
  <si>
    <t>Matka</t>
  </si>
  <si>
    <t>18. - 21.1.</t>
  </si>
  <si>
    <t>PROCJENA BROJA MANJIH SUIZ. MJESTA</t>
  </si>
  <si>
    <t>PROCJENA BROJA VEĆIH SUIZ. MJESTA</t>
  </si>
  <si>
    <t xml:space="preserve"> PROCJENA DIMENZIJE (metri)</t>
  </si>
  <si>
    <t>PROCJENA UKUPNIH m2  ŠTANDA</t>
  </si>
  <si>
    <t>PROCJENA UK. BROJ SAJMOVA 2018 - 2022</t>
  </si>
  <si>
    <t>PROCJENA UK. CIJENE ŠTANDA S PDV-om    2018-2022</t>
  </si>
  <si>
    <t>DATUM 2018</t>
  </si>
  <si>
    <t>SAJAM 2018</t>
  </si>
  <si>
    <t>8 x 8</t>
  </si>
  <si>
    <t xml:space="preserve">12 x 9 </t>
  </si>
  <si>
    <t xml:space="preserve">8 x 6 </t>
  </si>
  <si>
    <t>8 x 5</t>
  </si>
  <si>
    <t>6 X 7</t>
  </si>
  <si>
    <t>VAŽNE NAPOMENE:</t>
  </si>
  <si>
    <t>turistički</t>
  </si>
  <si>
    <t>nautički</t>
  </si>
  <si>
    <t>kamping</t>
  </si>
  <si>
    <t>najznačajniji turistički</t>
  </si>
  <si>
    <t>TIP SAJMA</t>
  </si>
  <si>
    <t>ne postoji</t>
  </si>
  <si>
    <r>
      <t>TOTAL (</t>
    </r>
    <r>
      <rPr>
        <sz val="11"/>
        <color rgb="FFFF0000"/>
        <rFont val="Calibri"/>
        <family val="2"/>
        <charset val="238"/>
        <scheme val="minor"/>
      </rPr>
      <t>ZBROJ RB 1-22</t>
    </r>
    <r>
      <rPr>
        <sz val="11"/>
        <color theme="1"/>
        <rFont val="Calibri"/>
        <family val="2"/>
        <charset val="238"/>
        <scheme val="minor"/>
      </rPr>
      <t>)</t>
    </r>
  </si>
  <si>
    <t>PROCJENA UK. CIJENE ŠTANDA BEZ PDV-a    2018-2022</t>
  </si>
  <si>
    <t>17=14*15</t>
  </si>
  <si>
    <t>16=13*15</t>
  </si>
  <si>
    <t xml:space="preserve"> jed. cijena kn/m2 bez PDV</t>
  </si>
  <si>
    <t>1)  Potrebno je obratiti pozornost na činjenicu da se određeni sajmovi održavaju istovremeno te uzeti u obzir potrebno vrijeme za prijevoz, montažu, demontažu i dupliciranje pojedinih elemenata za izvedbu štanda.</t>
  </si>
  <si>
    <t xml:space="preserve">2)  Veličina i dimenzije štanda, te broj manjih i većih suizlagačkih mjesta, ali i ukupan broj suizlagačkih mjesta je procijenjen na temelju prijava za 2018., što je u tijeku, stoga ne možemo znati točne podatke za 2018., a još manje za sajmove do 2022. godine. Naručitelj će dostavljati točne podatke Izvođaču krajem svake tekuće godine za narednu godinu. Kada će početi pripreme za pojedini sajam, Naručitelj će Izvođaču dostaviti finalnu dimenziju, broj suizlagača većih i manjih suizlagačkih mjesta te ostale potrebne specifikacije, na temelju koje će Izvođač ispostaviti račun, a u skladu s jediničnom cijenom m2 iz troškovnika.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</si>
</sst>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_-* #,##0\ [$kn-41A]_-;\-* #,##0\ [$kn-41A]_-;_-* &quot;-&quot;??\ [$kn-41A]_-;_-@_-"/>
  </numFmts>
  <fonts count="23" x14ac:knownFonts="1">
    <font>
      <sz val="11"/>
      <color theme="1"/>
      <name val="Calibri"/>
      <family val="2"/>
      <charset val="238"/>
      <scheme val="minor"/>
    </font>
    <font>
      <sz val="10"/>
      <name val="Arial"/>
      <family val="2"/>
      <charset val="238"/>
    </font>
    <font>
      <sz val="10"/>
      <name val="Arial"/>
      <family val="2"/>
      <charset val="238"/>
    </font>
    <font>
      <sz val="11"/>
      <color rgb="FF9C6500"/>
      <name val="Calibri"/>
      <family val="2"/>
      <charset val="238"/>
      <scheme val="minor"/>
    </font>
    <font>
      <sz val="11"/>
      <color rgb="FFFF0000"/>
      <name val="Calibri"/>
      <family val="2"/>
      <charset val="238"/>
      <scheme val="minor"/>
    </font>
    <font>
      <b/>
      <sz val="11"/>
      <color theme="1"/>
      <name val="Calibri"/>
      <family val="2"/>
      <charset val="238"/>
      <scheme val="minor"/>
    </font>
    <font>
      <b/>
      <sz val="11"/>
      <color indexed="8"/>
      <name val="Tahoma"/>
      <family val="2"/>
    </font>
    <font>
      <sz val="11"/>
      <color theme="1"/>
      <name val="Calibri"/>
      <family val="2"/>
      <charset val="238"/>
      <scheme val="minor"/>
    </font>
    <font>
      <b/>
      <sz val="8"/>
      <name val="Tahoma"/>
      <family val="2"/>
    </font>
    <font>
      <sz val="8"/>
      <color indexed="8"/>
      <name val="Tahoma"/>
      <family val="2"/>
    </font>
    <font>
      <b/>
      <sz val="8"/>
      <color indexed="8"/>
      <name val="Tahoma"/>
      <family val="2"/>
    </font>
    <font>
      <b/>
      <sz val="8"/>
      <color indexed="8"/>
      <name val="Tahoma"/>
      <family val="2"/>
      <charset val="238"/>
    </font>
    <font>
      <sz val="10"/>
      <color theme="1"/>
      <name val="Calibri"/>
      <family val="2"/>
      <charset val="238"/>
      <scheme val="minor"/>
    </font>
    <font>
      <sz val="10"/>
      <color rgb="FFFF0000"/>
      <name val="Calibri"/>
      <family val="2"/>
      <charset val="238"/>
      <scheme val="minor"/>
    </font>
    <font>
      <sz val="10"/>
      <name val="Calibri"/>
      <family val="2"/>
      <charset val="238"/>
      <scheme val="minor"/>
    </font>
    <font>
      <sz val="11"/>
      <color rgb="FF9C6500"/>
      <name val="Calibri"/>
      <family val="2"/>
      <charset val="238"/>
      <scheme val="minor"/>
    </font>
    <font>
      <sz val="8"/>
      <name val="Tahoma"/>
      <family val="2"/>
    </font>
    <font>
      <sz val="8"/>
      <name val="Tahoma"/>
      <family val="2"/>
      <charset val="238"/>
    </font>
    <font>
      <b/>
      <sz val="8"/>
      <name val="Tahoma"/>
      <family val="2"/>
      <charset val="238"/>
    </font>
    <font>
      <sz val="10"/>
      <name val="Arial"/>
      <family val="2"/>
      <charset val="238"/>
    </font>
    <font>
      <sz val="10"/>
      <color indexed="8"/>
      <name val="Calibri"/>
      <family val="2"/>
      <charset val="238"/>
    </font>
    <font>
      <b/>
      <sz val="10"/>
      <color indexed="8"/>
      <name val="Calibri"/>
      <family val="2"/>
      <charset val="238"/>
    </font>
    <font>
      <b/>
      <sz val="10"/>
      <name val="Calibri"/>
      <family val="2"/>
      <charset val="238"/>
      <scheme val="minor"/>
    </font>
  </fonts>
  <fills count="6">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rgb="FFFFEB9C"/>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thin">
        <color indexed="64"/>
      </top>
      <bottom/>
      <diagonal/>
    </border>
  </borders>
  <cellStyleXfs count="4">
    <xf numFmtId="0" fontId="0" fillId="0" borderId="0"/>
    <xf numFmtId="0" fontId="3" fillId="4" borderId="0" applyNumberFormat="0" applyBorder="0" applyAlignment="0" applyProtection="0"/>
    <xf numFmtId="0" fontId="2" fillId="0" borderId="0"/>
    <xf numFmtId="0" fontId="1" fillId="0" borderId="0"/>
  </cellStyleXfs>
  <cellXfs count="124">
    <xf numFmtId="0" fontId="0" fillId="0" borderId="0" xfId="0"/>
    <xf numFmtId="0" fontId="6" fillId="0" borderId="0" xfId="3" applyFont="1" applyAlignment="1">
      <alignment vertical="center"/>
    </xf>
    <xf numFmtId="0" fontId="6" fillId="0" borderId="0" xfId="3" applyFont="1" applyAlignment="1">
      <alignment horizontal="center" vertical="center"/>
    </xf>
    <xf numFmtId="0" fontId="7" fillId="0" borderId="0" xfId="0" applyFont="1" applyFill="1" applyAlignment="1"/>
    <xf numFmtId="0" fontId="7" fillId="0" borderId="0" xfId="0" applyFont="1"/>
    <xf numFmtId="0" fontId="8" fillId="0" borderId="0" xfId="3" applyFont="1" applyAlignment="1">
      <alignment horizontal="center" vertical="center"/>
    </xf>
    <xf numFmtId="0" fontId="9" fillId="0" borderId="0" xfId="3" applyFont="1" applyAlignment="1">
      <alignment vertical="center"/>
    </xf>
    <xf numFmtId="0" fontId="9" fillId="0" borderId="0" xfId="3" applyFont="1" applyAlignment="1">
      <alignment horizontal="center" vertical="center"/>
    </xf>
    <xf numFmtId="0" fontId="9" fillId="0" borderId="0" xfId="3" applyFont="1" applyFill="1" applyAlignment="1">
      <alignment vertical="center"/>
    </xf>
    <xf numFmtId="0" fontId="9" fillId="0" borderId="0" xfId="3" applyFont="1" applyFill="1" applyAlignment="1">
      <alignment horizontal="center" vertical="center"/>
    </xf>
    <xf numFmtId="0" fontId="7" fillId="0" borderId="0" xfId="0" applyFont="1" applyFill="1" applyAlignment="1">
      <alignment wrapText="1"/>
    </xf>
    <xf numFmtId="0" fontId="8" fillId="0" borderId="1" xfId="3" applyFont="1" applyBorder="1" applyAlignment="1">
      <alignment horizontal="center" vertical="center" wrapText="1"/>
    </xf>
    <xf numFmtId="0" fontId="10" fillId="0" borderId="1" xfId="3" applyFont="1" applyBorder="1" applyAlignment="1">
      <alignment horizontal="center" vertical="center" wrapText="1"/>
    </xf>
    <xf numFmtId="1" fontId="10" fillId="0" borderId="12"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3" applyFont="1" applyFill="1" applyBorder="1" applyAlignment="1">
      <alignment horizontal="center" vertical="center" wrapText="1"/>
    </xf>
    <xf numFmtId="0" fontId="10" fillId="0" borderId="8" xfId="3" applyFont="1" applyBorder="1" applyAlignment="1">
      <alignment horizontal="center" vertical="center"/>
    </xf>
    <xf numFmtId="0" fontId="10" fillId="0" borderId="0" xfId="3" applyFont="1" applyBorder="1" applyAlignment="1">
      <alignment vertical="center"/>
    </xf>
    <xf numFmtId="0" fontId="10" fillId="0" borderId="0" xfId="3" applyFont="1" applyBorder="1" applyAlignment="1">
      <alignment horizontal="center" vertical="center"/>
    </xf>
    <xf numFmtId="0" fontId="7" fillId="0" borderId="0" xfId="0" applyFont="1" applyAlignment="1">
      <alignment horizontal="center"/>
    </xf>
    <xf numFmtId="0" fontId="8" fillId="0" borderId="5" xfId="3" applyFont="1" applyBorder="1" applyAlignment="1">
      <alignment horizontal="center" vertical="center"/>
    </xf>
    <xf numFmtId="0" fontId="9" fillId="2" borderId="6" xfId="3" applyFont="1" applyFill="1" applyBorder="1" applyAlignment="1">
      <alignment vertical="center"/>
    </xf>
    <xf numFmtId="0" fontId="9" fillId="2" borderId="2" xfId="3" applyFont="1" applyFill="1" applyBorder="1" applyAlignment="1">
      <alignment horizontal="center" vertical="center"/>
    </xf>
    <xf numFmtId="0" fontId="12" fillId="0" borderId="2" xfId="0" applyFont="1" applyBorder="1" applyAlignment="1">
      <alignment horizontal="center"/>
    </xf>
    <xf numFmtId="0" fontId="12" fillId="0" borderId="2" xfId="0" applyFont="1" applyFill="1" applyBorder="1" applyAlignment="1">
      <alignment horizontal="center" wrapText="1"/>
    </xf>
    <xf numFmtId="0" fontId="7" fillId="0" borderId="2" xfId="0" applyFont="1" applyBorder="1" applyAlignment="1">
      <alignment horizontal="center" vertical="center"/>
    </xf>
    <xf numFmtId="0" fontId="8" fillId="0" borderId="7" xfId="3" applyFont="1" applyBorder="1" applyAlignment="1">
      <alignment horizontal="center" vertical="center"/>
    </xf>
    <xf numFmtId="0" fontId="9" fillId="3" borderId="2" xfId="3" applyFont="1" applyFill="1" applyBorder="1" applyAlignment="1">
      <alignment vertical="center"/>
    </xf>
    <xf numFmtId="0" fontId="9" fillId="3" borderId="2" xfId="3" applyFont="1" applyFill="1" applyBorder="1" applyAlignment="1">
      <alignment horizontal="left" vertical="center"/>
    </xf>
    <xf numFmtId="0" fontId="9" fillId="3" borderId="2" xfId="3" applyFont="1" applyFill="1" applyBorder="1" applyAlignment="1">
      <alignment horizontal="center" vertical="center"/>
    </xf>
    <xf numFmtId="0" fontId="10" fillId="0" borderId="15" xfId="3" applyFont="1" applyBorder="1" applyAlignment="1">
      <alignment horizontal="center" vertical="center"/>
    </xf>
    <xf numFmtId="0" fontId="13" fillId="0" borderId="15" xfId="0" applyFont="1" applyBorder="1" applyAlignment="1">
      <alignment horizontal="center"/>
    </xf>
    <xf numFmtId="0" fontId="13" fillId="0" borderId="15" xfId="0" applyFont="1" applyFill="1" applyBorder="1" applyAlignment="1">
      <alignment horizontal="center" wrapText="1"/>
    </xf>
    <xf numFmtId="0" fontId="7" fillId="0" borderId="10" xfId="0" applyFont="1" applyBorder="1" applyAlignment="1">
      <alignment horizontal="center" vertical="center"/>
    </xf>
    <xf numFmtId="0" fontId="9" fillId="2" borderId="6" xfId="3" applyFont="1" applyFill="1" applyBorder="1" applyAlignment="1">
      <alignment horizontal="center" vertical="center"/>
    </xf>
    <xf numFmtId="0" fontId="14" fillId="0" borderId="2" xfId="0" applyFont="1" applyBorder="1" applyAlignment="1">
      <alignment horizontal="center"/>
    </xf>
    <xf numFmtId="0" fontId="14" fillId="0" borderId="2" xfId="0" applyFont="1" applyFill="1" applyBorder="1" applyAlignment="1">
      <alignment horizontal="center" wrapText="1"/>
    </xf>
    <xf numFmtId="0" fontId="10" fillId="0" borderId="4" xfId="3" applyFont="1" applyBorder="1" applyAlignment="1">
      <alignment horizontal="center" vertical="center"/>
    </xf>
    <xf numFmtId="0" fontId="13" fillId="0" borderId="0" xfId="0" applyFont="1" applyBorder="1" applyAlignment="1">
      <alignment horizontal="center"/>
    </xf>
    <xf numFmtId="0" fontId="13" fillId="0" borderId="0" xfId="0" applyFont="1" applyFill="1" applyBorder="1" applyAlignment="1">
      <alignment horizontal="center" wrapText="1"/>
    </xf>
    <xf numFmtId="0" fontId="15" fillId="4" borderId="0" xfId="1" applyFont="1"/>
    <xf numFmtId="0" fontId="8" fillId="0" borderId="8" xfId="3" applyFont="1" applyBorder="1" applyAlignment="1">
      <alignment horizontal="center" vertical="center"/>
    </xf>
    <xf numFmtId="0" fontId="16" fillId="3" borderId="2" xfId="3" applyFont="1" applyFill="1" applyBorder="1" applyAlignment="1">
      <alignment vertical="center"/>
    </xf>
    <xf numFmtId="0" fontId="16" fillId="3" borderId="2" xfId="3" applyFont="1" applyFill="1" applyBorder="1" applyAlignment="1">
      <alignment horizontal="left" vertical="center"/>
    </xf>
    <xf numFmtId="0" fontId="16" fillId="3" borderId="2" xfId="3" applyFont="1" applyFill="1" applyBorder="1" applyAlignment="1">
      <alignment horizontal="center" vertical="center"/>
    </xf>
    <xf numFmtId="0" fontId="10" fillId="0" borderId="10" xfId="3" applyFont="1" applyBorder="1" applyAlignment="1">
      <alignment horizontal="center" vertical="center"/>
    </xf>
    <xf numFmtId="0" fontId="13" fillId="0" borderId="10" xfId="0" applyFont="1" applyBorder="1" applyAlignment="1">
      <alignment horizontal="center"/>
    </xf>
    <xf numFmtId="0" fontId="13" fillId="0" borderId="10" xfId="0" applyFont="1" applyFill="1" applyBorder="1" applyAlignment="1">
      <alignment horizontal="center" wrapText="1"/>
    </xf>
    <xf numFmtId="0" fontId="8" fillId="0" borderId="2" xfId="3" applyFont="1" applyBorder="1" applyAlignment="1">
      <alignment horizontal="center" vertical="center"/>
    </xf>
    <xf numFmtId="0" fontId="9" fillId="2" borderId="2" xfId="3" applyFont="1" applyFill="1" applyBorder="1" applyAlignment="1">
      <alignment vertical="center"/>
    </xf>
    <xf numFmtId="0" fontId="14" fillId="5" borderId="2" xfId="0" applyFont="1" applyFill="1" applyBorder="1" applyAlignment="1">
      <alignment horizontal="center"/>
    </xf>
    <xf numFmtId="0" fontId="10" fillId="0" borderId="13" xfId="3" applyFont="1" applyBorder="1" applyAlignment="1">
      <alignment vertical="center"/>
    </xf>
    <xf numFmtId="0" fontId="16" fillId="2" borderId="2" xfId="3" applyFont="1" applyFill="1" applyBorder="1" applyAlignment="1">
      <alignment horizontal="center" vertical="center"/>
    </xf>
    <xf numFmtId="0" fontId="14" fillId="0" borderId="2" xfId="0" applyFont="1" applyFill="1" applyBorder="1" applyAlignment="1">
      <alignment horizontal="center"/>
    </xf>
    <xf numFmtId="0" fontId="17" fillId="3" borderId="2" xfId="3" applyFont="1" applyFill="1" applyBorder="1" applyAlignment="1">
      <alignment horizontal="center" vertical="center"/>
    </xf>
    <xf numFmtId="0" fontId="10" fillId="0" borderId="10" xfId="3" applyFont="1" applyBorder="1" applyAlignment="1">
      <alignment vertical="center"/>
    </xf>
    <xf numFmtId="0" fontId="16" fillId="2" borderId="2" xfId="0" applyFont="1" applyFill="1" applyBorder="1" applyAlignment="1">
      <alignment horizontal="center" vertical="center"/>
    </xf>
    <xf numFmtId="0" fontId="16" fillId="3" borderId="2" xfId="0" applyFont="1" applyFill="1" applyBorder="1" applyAlignment="1">
      <alignment horizontal="center" vertical="center"/>
    </xf>
    <xf numFmtId="0" fontId="9" fillId="2" borderId="2" xfId="3" applyFont="1" applyFill="1" applyBorder="1" applyAlignment="1">
      <alignment horizontal="left" vertical="center"/>
    </xf>
    <xf numFmtId="0" fontId="9" fillId="3" borderId="11" xfId="3" applyFont="1" applyFill="1" applyBorder="1" applyAlignment="1">
      <alignment vertical="center"/>
    </xf>
    <xf numFmtId="0" fontId="9" fillId="3" borderId="11" xfId="3" applyFont="1" applyFill="1" applyBorder="1" applyAlignment="1">
      <alignment horizontal="center" vertical="center"/>
    </xf>
    <xf numFmtId="0" fontId="14" fillId="0" borderId="2" xfId="3" applyFont="1" applyFill="1" applyBorder="1" applyAlignment="1">
      <alignment horizontal="center"/>
    </xf>
    <xf numFmtId="0" fontId="14" fillId="0" borderId="2" xfId="3" applyFont="1" applyFill="1" applyBorder="1" applyAlignment="1">
      <alignment horizontal="center" vertical="center"/>
    </xf>
    <xf numFmtId="0" fontId="10" fillId="0" borderId="15" xfId="3" applyFont="1" applyBorder="1" applyAlignment="1">
      <alignment vertical="center"/>
    </xf>
    <xf numFmtId="0" fontId="9" fillId="3" borderId="2" xfId="0" applyFont="1" applyFill="1" applyBorder="1" applyAlignment="1">
      <alignment vertical="center"/>
    </xf>
    <xf numFmtId="0" fontId="9" fillId="3" borderId="2" xfId="0" applyFont="1" applyFill="1" applyBorder="1" applyAlignment="1">
      <alignment horizontal="left" vertical="center"/>
    </xf>
    <xf numFmtId="0" fontId="8" fillId="0" borderId="9" xfId="3" applyFont="1" applyBorder="1" applyAlignment="1">
      <alignment horizontal="center" vertical="center"/>
    </xf>
    <xf numFmtId="0" fontId="12" fillId="0" borderId="10" xfId="0" applyFont="1" applyFill="1" applyBorder="1" applyAlignment="1">
      <alignment wrapText="1"/>
    </xf>
    <xf numFmtId="0" fontId="12" fillId="0" borderId="2" xfId="0" applyFont="1" applyFill="1" applyBorder="1" applyAlignment="1">
      <alignment horizontal="center"/>
    </xf>
    <xf numFmtId="0" fontId="7" fillId="0" borderId="10" xfId="0" applyFont="1" applyBorder="1"/>
    <xf numFmtId="0" fontId="7" fillId="0" borderId="10" xfId="0" applyFont="1" applyBorder="1" applyAlignment="1">
      <alignment horizontal="center"/>
    </xf>
    <xf numFmtId="0" fontId="12" fillId="0" borderId="10" xfId="0" applyFont="1" applyFill="1" applyBorder="1"/>
    <xf numFmtId="0" fontId="12" fillId="0" borderId="10" xfId="0" applyFont="1" applyFill="1" applyBorder="1" applyAlignment="1">
      <alignment horizontal="center"/>
    </xf>
    <xf numFmtId="0" fontId="8" fillId="0" borderId="0" xfId="3" applyFont="1" applyFill="1" applyBorder="1" applyAlignment="1">
      <alignment horizontal="center" vertical="center"/>
    </xf>
    <xf numFmtId="0" fontId="9" fillId="0" borderId="0" xfId="3" applyFont="1" applyFill="1" applyBorder="1" applyAlignment="1">
      <alignment vertical="center"/>
    </xf>
    <xf numFmtId="0" fontId="18" fillId="0" borderId="1" xfId="3" applyFont="1" applyBorder="1" applyAlignment="1"/>
    <xf numFmtId="0" fontId="18" fillId="0" borderId="11" xfId="3" applyFont="1" applyFill="1" applyBorder="1" applyAlignment="1">
      <alignment horizontal="center"/>
    </xf>
    <xf numFmtId="0" fontId="7" fillId="0" borderId="0" xfId="0" applyFont="1" applyFill="1"/>
    <xf numFmtId="0" fontId="18" fillId="0" borderId="0" xfId="3" applyFont="1" applyFill="1" applyBorder="1" applyAlignment="1"/>
    <xf numFmtId="3" fontId="12" fillId="0" borderId="1" xfId="0" applyNumberFormat="1" applyFont="1" applyBorder="1" applyAlignment="1">
      <alignment horizontal="center"/>
    </xf>
    <xf numFmtId="0" fontId="7" fillId="0" borderId="0" xfId="0" applyFont="1" applyFill="1" applyBorder="1" applyAlignment="1">
      <alignment wrapText="1"/>
    </xf>
    <xf numFmtId="0" fontId="8" fillId="0" borderId="0" xfId="3" applyFont="1" applyBorder="1" applyAlignment="1">
      <alignment horizontal="center" vertical="center"/>
    </xf>
    <xf numFmtId="0" fontId="19" fillId="0" borderId="0" xfId="3" applyFont="1" applyBorder="1" applyAlignment="1"/>
    <xf numFmtId="0" fontId="18" fillId="0" borderId="0" xfId="3" applyFont="1" applyBorder="1" applyAlignment="1">
      <alignment horizontal="center"/>
    </xf>
    <xf numFmtId="0" fontId="7" fillId="0" borderId="0" xfId="0" applyFont="1" applyBorder="1" applyAlignment="1">
      <alignment horizontal="center"/>
    </xf>
    <xf numFmtId="0" fontId="8" fillId="2" borderId="3" xfId="3" applyFont="1" applyFill="1" applyBorder="1" applyAlignment="1">
      <alignment vertical="center"/>
    </xf>
    <xf numFmtId="0" fontId="19" fillId="2" borderId="10" xfId="3" applyFont="1" applyFill="1" applyBorder="1" applyAlignment="1"/>
    <xf numFmtId="0" fontId="9" fillId="2" borderId="10" xfId="3" applyFont="1" applyFill="1" applyBorder="1" applyAlignment="1">
      <alignment vertical="center"/>
    </xf>
    <xf numFmtId="0" fontId="9" fillId="2" borderId="11" xfId="3" applyFont="1" applyFill="1" applyBorder="1" applyAlignment="1">
      <alignment horizontal="center" vertical="center"/>
    </xf>
    <xf numFmtId="0" fontId="9" fillId="0" borderId="0" xfId="3" applyFont="1" applyFill="1" applyBorder="1" applyAlignment="1">
      <alignment horizontal="center" vertical="center"/>
    </xf>
    <xf numFmtId="0" fontId="8" fillId="3" borderId="3" xfId="3" applyFont="1" applyFill="1" applyBorder="1" applyAlignment="1">
      <alignment vertical="center"/>
    </xf>
    <xf numFmtId="0" fontId="19" fillId="3" borderId="10" xfId="3" applyFont="1" applyFill="1" applyBorder="1" applyAlignment="1"/>
    <xf numFmtId="0" fontId="9" fillId="3" borderId="10" xfId="3" applyFont="1" applyFill="1" applyBorder="1" applyAlignment="1">
      <alignment vertical="center"/>
    </xf>
    <xf numFmtId="0" fontId="7" fillId="0" borderId="0" xfId="0" applyFont="1" applyAlignment="1">
      <alignment vertical="distributed" wrapText="1"/>
    </xf>
    <xf numFmtId="0" fontId="7" fillId="0" borderId="0" xfId="0" applyFont="1" applyFill="1" applyAlignment="1">
      <alignment horizontal="center"/>
    </xf>
    <xf numFmtId="3" fontId="7" fillId="0" borderId="0" xfId="0" applyNumberFormat="1" applyFont="1" applyAlignment="1"/>
    <xf numFmtId="3" fontId="7" fillId="0" borderId="0" xfId="0" applyNumberFormat="1" applyFont="1"/>
    <xf numFmtId="3" fontId="10" fillId="0" borderId="14" xfId="0" applyNumberFormat="1" applyFont="1" applyBorder="1" applyAlignment="1">
      <alignment horizontal="center" vertical="center" wrapText="1"/>
    </xf>
    <xf numFmtId="3" fontId="8" fillId="0" borderId="1" xfId="3" applyNumberFormat="1" applyFont="1" applyBorder="1" applyAlignment="1">
      <alignment horizontal="center" vertical="center" wrapText="1"/>
    </xf>
    <xf numFmtId="3" fontId="12" fillId="0" borderId="2" xfId="0" applyNumberFormat="1" applyFont="1" applyBorder="1"/>
    <xf numFmtId="3" fontId="12" fillId="0" borderId="10" xfId="0" applyNumberFormat="1" applyFont="1" applyBorder="1"/>
    <xf numFmtId="3" fontId="12" fillId="0" borderId="0" xfId="0" applyNumberFormat="1" applyFont="1" applyBorder="1"/>
    <xf numFmtId="3" fontId="12" fillId="0" borderId="2" xfId="0" applyNumberFormat="1" applyFont="1" applyFill="1" applyBorder="1"/>
    <xf numFmtId="3" fontId="12" fillId="0" borderId="15" xfId="0" applyNumberFormat="1" applyFont="1" applyBorder="1"/>
    <xf numFmtId="3" fontId="7" fillId="0" borderId="0" xfId="0" applyNumberFormat="1" applyFont="1" applyBorder="1"/>
    <xf numFmtId="3" fontId="7" fillId="0" borderId="0" xfId="0" applyNumberFormat="1" applyFont="1" applyAlignment="1">
      <alignment vertical="distributed" wrapText="1"/>
    </xf>
    <xf numFmtId="3" fontId="7" fillId="0" borderId="0" xfId="0" applyNumberFormat="1" applyFont="1" applyFill="1"/>
    <xf numFmtId="166" fontId="7" fillId="0" borderId="0" xfId="0" applyNumberFormat="1" applyFont="1"/>
    <xf numFmtId="166" fontId="11" fillId="0" borderId="1" xfId="0" applyNumberFormat="1" applyFont="1" applyFill="1" applyBorder="1" applyAlignment="1">
      <alignment horizontal="center" vertical="center" wrapText="1"/>
    </xf>
    <xf numFmtId="166" fontId="8" fillId="0" borderId="1" xfId="3" applyNumberFormat="1" applyFont="1" applyBorder="1" applyAlignment="1">
      <alignment horizontal="center" vertical="center" wrapText="1"/>
    </xf>
    <xf numFmtId="166" fontId="12" fillId="0" borderId="2" xfId="0" applyNumberFormat="1" applyFont="1" applyBorder="1"/>
    <xf numFmtId="166" fontId="12" fillId="0" borderId="10" xfId="0" applyNumberFormat="1" applyFont="1" applyBorder="1"/>
    <xf numFmtId="0" fontId="12" fillId="0" borderId="0" xfId="0" applyFont="1" applyAlignment="1">
      <alignment wrapText="1"/>
    </xf>
    <xf numFmtId="2" fontId="21" fillId="0" borderId="0" xfId="0" applyNumberFormat="1" applyFont="1" applyAlignment="1">
      <alignment vertical="center" wrapText="1"/>
    </xf>
    <xf numFmtId="0" fontId="7" fillId="0" borderId="0" xfId="0" applyFont="1" applyAlignment="1">
      <alignment wrapText="1"/>
    </xf>
    <xf numFmtId="2" fontId="20" fillId="0" borderId="0" xfId="0" applyNumberFormat="1" applyFont="1" applyAlignment="1">
      <alignment vertical="center" wrapText="1"/>
    </xf>
    <xf numFmtId="0" fontId="21" fillId="0" borderId="0" xfId="0" applyFont="1" applyAlignment="1">
      <alignment horizontal="left" vertical="center"/>
    </xf>
    <xf numFmtId="3" fontId="22" fillId="0" borderId="2" xfId="0" applyNumberFormat="1" applyFont="1" applyBorder="1"/>
    <xf numFmtId="166" fontId="22" fillId="0" borderId="2" xfId="0" applyNumberFormat="1" applyFont="1" applyBorder="1"/>
    <xf numFmtId="0" fontId="5" fillId="0" borderId="0" xfId="0" applyFont="1" applyAlignment="1">
      <alignment horizontal="center" vertical="center"/>
    </xf>
    <xf numFmtId="0" fontId="5" fillId="0" borderId="0" xfId="0" applyFont="1" applyAlignment="1">
      <alignment horizontal="left" vertical="center" wrapText="1"/>
    </xf>
  </cellXfs>
  <cellStyles count="4">
    <cellStyle name="Neutral" xfId="1" builtinId="2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tabSelected="1" view="pageBreakPreview" topLeftCell="A4" zoomScale="80" zoomScaleNormal="100" zoomScaleSheetLayoutView="80" workbookViewId="0">
      <selection activeCell="P39" sqref="P39"/>
    </sheetView>
  </sheetViews>
  <sheetFormatPr defaultRowHeight="14.4" x14ac:dyDescent="0.3"/>
  <cols>
    <col min="1" max="1" width="4.5546875" style="4" customWidth="1"/>
    <col min="2" max="2" width="12.5546875" style="4" customWidth="1"/>
    <col min="3" max="3" width="17.44140625" style="4" customWidth="1"/>
    <col min="4" max="4" width="8.44140625" style="22" customWidth="1"/>
    <col min="5" max="5" width="9.77734375" style="80" customWidth="1"/>
    <col min="6" max="6" width="9.88671875" style="80" customWidth="1"/>
    <col min="7" max="7" width="9.5546875" style="80" customWidth="1"/>
    <col min="8" max="8" width="10.109375" style="97" customWidth="1"/>
    <col min="9" max="9" width="11" style="10" customWidth="1"/>
    <col min="10" max="10" width="10" style="99" customWidth="1"/>
    <col min="11" max="11" width="7.6640625" style="99" customWidth="1"/>
    <col min="12" max="12" width="10" style="99" customWidth="1"/>
    <col min="13" max="13" width="11.44140625" style="99" customWidth="1"/>
    <col min="14" max="14" width="12.44140625" style="99" customWidth="1"/>
    <col min="15" max="15" width="10.44140625" style="4" customWidth="1"/>
    <col min="16" max="17" width="14.33203125" style="110" customWidth="1"/>
    <col min="18" max="16384" width="8.88671875" style="4"/>
  </cols>
  <sheetData>
    <row r="1" spans="1:23" x14ac:dyDescent="0.3">
      <c r="A1" s="1" t="s">
        <v>27</v>
      </c>
      <c r="B1" s="1"/>
      <c r="C1" s="1"/>
      <c r="D1" s="2"/>
      <c r="E1" s="1"/>
      <c r="F1" s="1"/>
      <c r="G1" s="1"/>
      <c r="H1" s="2"/>
      <c r="I1" s="3"/>
      <c r="J1" s="98"/>
      <c r="K1" s="98"/>
      <c r="L1" s="98"/>
    </row>
    <row r="2" spans="1:23" ht="15" thickBot="1" x14ac:dyDescent="0.35">
      <c r="A2" s="5"/>
      <c r="B2" s="6"/>
      <c r="C2" s="6"/>
      <c r="D2" s="7"/>
      <c r="E2" s="8"/>
      <c r="F2" s="8"/>
      <c r="G2" s="8"/>
      <c r="H2" s="9"/>
    </row>
    <row r="3" spans="1:23" ht="51.6" customHeight="1" thickBot="1" x14ac:dyDescent="0.35">
      <c r="A3" s="11" t="s">
        <v>0</v>
      </c>
      <c r="B3" s="12" t="s">
        <v>29</v>
      </c>
      <c r="C3" s="12" t="s">
        <v>107</v>
      </c>
      <c r="D3" s="12" t="s">
        <v>106</v>
      </c>
      <c r="E3" s="13" t="s">
        <v>100</v>
      </c>
      <c r="F3" s="13" t="s">
        <v>101</v>
      </c>
      <c r="G3" s="14" t="s">
        <v>102</v>
      </c>
      <c r="H3" s="14" t="s">
        <v>103</v>
      </c>
      <c r="I3" s="15" t="s">
        <v>118</v>
      </c>
      <c r="J3" s="100" t="s">
        <v>124</v>
      </c>
      <c r="K3" s="100" t="s">
        <v>51</v>
      </c>
      <c r="L3" s="100" t="s">
        <v>50</v>
      </c>
      <c r="M3" s="16" t="s">
        <v>47</v>
      </c>
      <c r="N3" s="16" t="s">
        <v>48</v>
      </c>
      <c r="O3" s="17" t="s">
        <v>104</v>
      </c>
      <c r="P3" s="111" t="s">
        <v>121</v>
      </c>
      <c r="Q3" s="111" t="s">
        <v>105</v>
      </c>
    </row>
    <row r="4" spans="1:23" ht="15" thickBot="1" x14ac:dyDescent="0.35">
      <c r="A4" s="11">
        <v>1</v>
      </c>
      <c r="B4" s="11">
        <v>2</v>
      </c>
      <c r="C4" s="11">
        <v>3</v>
      </c>
      <c r="D4" s="11">
        <v>4</v>
      </c>
      <c r="E4" s="11">
        <v>5</v>
      </c>
      <c r="F4" s="11">
        <v>6</v>
      </c>
      <c r="G4" s="11">
        <v>7</v>
      </c>
      <c r="H4" s="11">
        <v>8</v>
      </c>
      <c r="I4" s="18">
        <v>9</v>
      </c>
      <c r="J4" s="101">
        <v>10</v>
      </c>
      <c r="K4" s="101">
        <v>11</v>
      </c>
      <c r="L4" s="101" t="s">
        <v>56</v>
      </c>
      <c r="M4" s="101" t="s">
        <v>64</v>
      </c>
      <c r="N4" s="101" t="s">
        <v>65</v>
      </c>
      <c r="O4" s="11">
        <v>15</v>
      </c>
      <c r="P4" s="112" t="s">
        <v>123</v>
      </c>
      <c r="Q4" s="112" t="s">
        <v>122</v>
      </c>
    </row>
    <row r="5" spans="1:23" x14ac:dyDescent="0.3">
      <c r="A5" s="19"/>
      <c r="B5" s="20" t="s">
        <v>32</v>
      </c>
      <c r="C5" s="21"/>
      <c r="D5" s="21"/>
      <c r="E5" s="4"/>
      <c r="F5" s="4"/>
      <c r="G5" s="4"/>
      <c r="H5" s="22"/>
    </row>
    <row r="6" spans="1:23" x14ac:dyDescent="0.3">
      <c r="A6" s="23">
        <v>1</v>
      </c>
      <c r="B6" s="24" t="s">
        <v>1</v>
      </c>
      <c r="C6" s="24" t="s">
        <v>2</v>
      </c>
      <c r="D6" s="25" t="s">
        <v>69</v>
      </c>
      <c r="E6" s="26">
        <v>8</v>
      </c>
      <c r="F6" s="26">
        <v>4</v>
      </c>
      <c r="G6" s="26" t="s">
        <v>109</v>
      </c>
      <c r="H6" s="26">
        <v>108</v>
      </c>
      <c r="I6" s="27" t="s">
        <v>114</v>
      </c>
      <c r="J6" s="102"/>
      <c r="K6" s="102"/>
      <c r="L6" s="102">
        <f>J6+K6</f>
        <v>0</v>
      </c>
      <c r="M6" s="102">
        <f t="shared" ref="M6:M38" si="0">H6*J6</f>
        <v>0</v>
      </c>
      <c r="N6" s="102">
        <f t="shared" ref="N6:N38" si="1">H6*L6</f>
        <v>0</v>
      </c>
      <c r="O6" s="28">
        <v>4</v>
      </c>
      <c r="P6" s="113">
        <f>M6*O6</f>
        <v>0</v>
      </c>
      <c r="Q6" s="113">
        <f>N6*O6</f>
        <v>0</v>
      </c>
    </row>
    <row r="7" spans="1:23" x14ac:dyDescent="0.3">
      <c r="A7" s="29">
        <f>A6+1</f>
        <v>2</v>
      </c>
      <c r="B7" s="30" t="s">
        <v>3</v>
      </c>
      <c r="C7" s="31" t="s">
        <v>4</v>
      </c>
      <c r="D7" s="32" t="s">
        <v>85</v>
      </c>
      <c r="E7" s="26">
        <v>1</v>
      </c>
      <c r="F7" s="26">
        <v>1</v>
      </c>
      <c r="G7" s="26" t="s">
        <v>63</v>
      </c>
      <c r="H7" s="26">
        <v>25</v>
      </c>
      <c r="I7" s="27" t="s">
        <v>115</v>
      </c>
      <c r="J7" s="102"/>
      <c r="K7" s="102"/>
      <c r="L7" s="102">
        <f>J7+K7</f>
        <v>0</v>
      </c>
      <c r="M7" s="102">
        <f t="shared" si="0"/>
        <v>0</v>
      </c>
      <c r="N7" s="102">
        <f t="shared" si="1"/>
        <v>0</v>
      </c>
      <c r="O7" s="28">
        <v>4</v>
      </c>
      <c r="P7" s="113">
        <f>M7*O7</f>
        <v>0</v>
      </c>
      <c r="Q7" s="113">
        <f t="shared" ref="Q7:Q38" si="2">N7*O7</f>
        <v>0</v>
      </c>
    </row>
    <row r="8" spans="1:23" x14ac:dyDescent="0.3">
      <c r="A8" s="19"/>
      <c r="B8" s="20" t="s">
        <v>33</v>
      </c>
      <c r="C8" s="33"/>
      <c r="D8" s="33"/>
      <c r="E8" s="34"/>
      <c r="F8" s="34"/>
      <c r="G8" s="34"/>
      <c r="H8" s="34"/>
      <c r="I8" s="35"/>
      <c r="J8" s="103"/>
      <c r="K8" s="106"/>
      <c r="L8" s="103"/>
      <c r="M8" s="103"/>
      <c r="N8" s="103"/>
      <c r="O8" s="36"/>
      <c r="P8" s="114"/>
      <c r="Q8" s="114"/>
    </row>
    <row r="9" spans="1:23" x14ac:dyDescent="0.3">
      <c r="A9" s="29">
        <f>A7+1</f>
        <v>3</v>
      </c>
      <c r="B9" s="24" t="s">
        <v>28</v>
      </c>
      <c r="C9" s="24" t="s">
        <v>5</v>
      </c>
      <c r="D9" s="37" t="s">
        <v>84</v>
      </c>
      <c r="E9" s="38">
        <v>2</v>
      </c>
      <c r="F9" s="38">
        <v>1</v>
      </c>
      <c r="G9" s="38" t="s">
        <v>110</v>
      </c>
      <c r="H9" s="38">
        <v>42</v>
      </c>
      <c r="I9" s="39" t="s">
        <v>114</v>
      </c>
      <c r="J9" s="102"/>
      <c r="K9" s="102"/>
      <c r="L9" s="102">
        <f>J9+K9</f>
        <v>0</v>
      </c>
      <c r="M9" s="102">
        <f t="shared" si="0"/>
        <v>0</v>
      </c>
      <c r="N9" s="102">
        <f t="shared" si="1"/>
        <v>0</v>
      </c>
      <c r="O9" s="28">
        <v>4</v>
      </c>
      <c r="P9" s="113">
        <f>M9*O9</f>
        <v>0</v>
      </c>
      <c r="Q9" s="113">
        <f t="shared" si="2"/>
        <v>0</v>
      </c>
    </row>
    <row r="10" spans="1:23" x14ac:dyDescent="0.3">
      <c r="A10" s="40"/>
      <c r="B10" s="20" t="s">
        <v>34</v>
      </c>
      <c r="C10" s="21"/>
      <c r="D10" s="21"/>
      <c r="E10" s="41"/>
      <c r="F10" s="41"/>
      <c r="G10" s="41"/>
      <c r="H10" s="41"/>
      <c r="I10" s="42"/>
      <c r="J10" s="104"/>
      <c r="K10" s="104"/>
      <c r="L10" s="104"/>
      <c r="M10" s="103"/>
      <c r="N10" s="103"/>
      <c r="O10" s="36"/>
      <c r="P10" s="114"/>
      <c r="Q10" s="114"/>
    </row>
    <row r="11" spans="1:23" x14ac:dyDescent="0.3">
      <c r="A11" s="29">
        <f>A9+1</f>
        <v>4</v>
      </c>
      <c r="B11" s="24" t="s">
        <v>94</v>
      </c>
      <c r="C11" s="24" t="s">
        <v>6</v>
      </c>
      <c r="D11" s="37" t="s">
        <v>88</v>
      </c>
      <c r="E11" s="38">
        <v>3</v>
      </c>
      <c r="F11" s="38">
        <v>1</v>
      </c>
      <c r="G11" s="38" t="s">
        <v>111</v>
      </c>
      <c r="H11" s="38">
        <v>40</v>
      </c>
      <c r="I11" s="39" t="s">
        <v>114</v>
      </c>
      <c r="J11" s="102"/>
      <c r="K11" s="102"/>
      <c r="L11" s="102">
        <f>J11+K11</f>
        <v>0</v>
      </c>
      <c r="M11" s="102">
        <f t="shared" si="0"/>
        <v>0</v>
      </c>
      <c r="N11" s="102">
        <f t="shared" si="1"/>
        <v>0</v>
      </c>
      <c r="O11" s="28">
        <v>4</v>
      </c>
      <c r="P11" s="113">
        <f t="shared" ref="P11:P12" si="3">M11*O11</f>
        <v>0</v>
      </c>
      <c r="Q11" s="113">
        <f t="shared" si="2"/>
        <v>0</v>
      </c>
      <c r="W11" s="43"/>
    </row>
    <row r="12" spans="1:23" x14ac:dyDescent="0.3">
      <c r="A12" s="44">
        <f>A11+1</f>
        <v>5</v>
      </c>
      <c r="B12" s="45" t="s">
        <v>94</v>
      </c>
      <c r="C12" s="46" t="s">
        <v>95</v>
      </c>
      <c r="D12" s="47" t="s">
        <v>96</v>
      </c>
      <c r="E12" s="38">
        <v>1</v>
      </c>
      <c r="F12" s="38">
        <v>1</v>
      </c>
      <c r="G12" s="38" t="s">
        <v>63</v>
      </c>
      <c r="H12" s="38">
        <v>25</v>
      </c>
      <c r="I12" s="39" t="s">
        <v>115</v>
      </c>
      <c r="J12" s="102"/>
      <c r="K12" s="102"/>
      <c r="L12" s="102">
        <f>J12+K12</f>
        <v>0</v>
      </c>
      <c r="M12" s="102">
        <f t="shared" si="0"/>
        <v>0</v>
      </c>
      <c r="N12" s="102">
        <f t="shared" si="1"/>
        <v>0</v>
      </c>
      <c r="O12" s="28">
        <v>5</v>
      </c>
      <c r="P12" s="113">
        <f t="shared" si="3"/>
        <v>0</v>
      </c>
      <c r="Q12" s="113">
        <f t="shared" si="2"/>
        <v>0</v>
      </c>
      <c r="W12" s="43"/>
    </row>
    <row r="13" spans="1:23" x14ac:dyDescent="0.3">
      <c r="A13" s="40"/>
      <c r="B13" s="20" t="s">
        <v>35</v>
      </c>
      <c r="C13" s="48"/>
      <c r="D13" s="48"/>
      <c r="E13" s="49"/>
      <c r="F13" s="49"/>
      <c r="G13" s="49"/>
      <c r="H13" s="49"/>
      <c r="I13" s="50"/>
      <c r="J13" s="103"/>
      <c r="K13" s="103"/>
      <c r="L13" s="103"/>
      <c r="M13" s="103"/>
      <c r="N13" s="103"/>
      <c r="O13" s="36"/>
      <c r="P13" s="114"/>
      <c r="Q13" s="114"/>
    </row>
    <row r="14" spans="1:23" ht="17.100000000000001" customHeight="1" x14ac:dyDescent="0.3">
      <c r="A14" s="51">
        <f>A12+1</f>
        <v>6</v>
      </c>
      <c r="B14" s="52" t="s">
        <v>54</v>
      </c>
      <c r="C14" s="52" t="s">
        <v>55</v>
      </c>
      <c r="D14" s="25" t="s">
        <v>57</v>
      </c>
      <c r="E14" s="53">
        <v>7</v>
      </c>
      <c r="F14" s="53">
        <v>1</v>
      </c>
      <c r="G14" s="38" t="s">
        <v>108</v>
      </c>
      <c r="H14" s="38">
        <v>64</v>
      </c>
      <c r="I14" s="39" t="s">
        <v>114</v>
      </c>
      <c r="J14" s="102"/>
      <c r="K14" s="102"/>
      <c r="L14" s="102">
        <f>J14+K14</f>
        <v>0</v>
      </c>
      <c r="M14" s="102">
        <f t="shared" si="0"/>
        <v>0</v>
      </c>
      <c r="N14" s="102">
        <f t="shared" si="1"/>
        <v>0</v>
      </c>
      <c r="O14" s="28">
        <v>5</v>
      </c>
      <c r="P14" s="113">
        <f>M14*O14</f>
        <v>0</v>
      </c>
      <c r="Q14" s="113">
        <f t="shared" si="2"/>
        <v>0</v>
      </c>
    </row>
    <row r="15" spans="1:23" x14ac:dyDescent="0.3">
      <c r="A15" s="44"/>
      <c r="B15" s="54" t="s">
        <v>42</v>
      </c>
      <c r="C15" s="48"/>
      <c r="D15" s="48"/>
      <c r="E15" s="49"/>
      <c r="F15" s="49"/>
      <c r="G15" s="49"/>
      <c r="H15" s="49"/>
      <c r="I15" s="50"/>
      <c r="J15" s="103"/>
      <c r="K15" s="103"/>
      <c r="L15" s="103"/>
      <c r="M15" s="103"/>
      <c r="N15" s="103"/>
      <c r="O15" s="36"/>
      <c r="P15" s="114"/>
      <c r="Q15" s="114"/>
    </row>
    <row r="16" spans="1:23" x14ac:dyDescent="0.3">
      <c r="A16" s="51">
        <f>A14+1</f>
        <v>7</v>
      </c>
      <c r="B16" s="52" t="s">
        <v>7</v>
      </c>
      <c r="C16" s="52" t="s">
        <v>8</v>
      </c>
      <c r="D16" s="55" t="s">
        <v>67</v>
      </c>
      <c r="E16" s="56">
        <v>7</v>
      </c>
      <c r="F16" s="56">
        <v>5</v>
      </c>
      <c r="G16" s="56" t="s">
        <v>68</v>
      </c>
      <c r="H16" s="56">
        <v>120</v>
      </c>
      <c r="I16" s="39" t="s">
        <v>114</v>
      </c>
      <c r="J16" s="105"/>
      <c r="K16" s="105"/>
      <c r="L16" s="105">
        <f t="shared" ref="L16:L17" si="4">J16+K16</f>
        <v>0</v>
      </c>
      <c r="M16" s="102">
        <f t="shared" si="0"/>
        <v>0</v>
      </c>
      <c r="N16" s="102">
        <f t="shared" si="1"/>
        <v>0</v>
      </c>
      <c r="O16" s="28">
        <v>4</v>
      </c>
      <c r="P16" s="113">
        <f t="shared" ref="P16:P17" si="5">M16*O16</f>
        <v>0</v>
      </c>
      <c r="Q16" s="113">
        <f t="shared" si="2"/>
        <v>0</v>
      </c>
    </row>
    <row r="17" spans="1:17" x14ac:dyDescent="0.3">
      <c r="A17" s="51">
        <f>A16+1</f>
        <v>8</v>
      </c>
      <c r="B17" s="30" t="s">
        <v>9</v>
      </c>
      <c r="C17" s="30" t="s">
        <v>73</v>
      </c>
      <c r="D17" s="57" t="s">
        <v>74</v>
      </c>
      <c r="E17" s="56">
        <v>4</v>
      </c>
      <c r="F17" s="56">
        <v>2</v>
      </c>
      <c r="G17" s="38" t="s">
        <v>75</v>
      </c>
      <c r="H17" s="38">
        <v>66</v>
      </c>
      <c r="I17" s="39" t="s">
        <v>116</v>
      </c>
      <c r="J17" s="102"/>
      <c r="K17" s="102"/>
      <c r="L17" s="102">
        <f t="shared" si="4"/>
        <v>0</v>
      </c>
      <c r="M17" s="102">
        <f t="shared" si="0"/>
        <v>0</v>
      </c>
      <c r="N17" s="102">
        <f t="shared" si="1"/>
        <v>0</v>
      </c>
      <c r="O17" s="28">
        <v>4</v>
      </c>
      <c r="P17" s="113">
        <f t="shared" si="5"/>
        <v>0</v>
      </c>
      <c r="Q17" s="113">
        <f t="shared" si="2"/>
        <v>0</v>
      </c>
    </row>
    <row r="18" spans="1:17" x14ac:dyDescent="0.3">
      <c r="A18" s="44"/>
      <c r="B18" s="58" t="s">
        <v>36</v>
      </c>
      <c r="C18" s="48"/>
      <c r="D18" s="48"/>
      <c r="E18" s="49"/>
      <c r="F18" s="49"/>
      <c r="G18" s="49"/>
      <c r="H18" s="49"/>
      <c r="I18" s="50"/>
      <c r="J18" s="103"/>
      <c r="K18" s="103"/>
      <c r="L18" s="103"/>
      <c r="M18" s="103"/>
      <c r="N18" s="103"/>
      <c r="O18" s="36"/>
      <c r="P18" s="114"/>
      <c r="Q18" s="114"/>
    </row>
    <row r="19" spans="1:17" x14ac:dyDescent="0.3">
      <c r="A19" s="51">
        <f>A17+1</f>
        <v>9</v>
      </c>
      <c r="B19" s="52" t="s">
        <v>10</v>
      </c>
      <c r="C19" s="52" t="s">
        <v>11</v>
      </c>
      <c r="D19" s="59" t="s">
        <v>70</v>
      </c>
      <c r="E19" s="38">
        <v>12</v>
      </c>
      <c r="F19" s="38">
        <v>6</v>
      </c>
      <c r="G19" s="38" t="s">
        <v>71</v>
      </c>
      <c r="H19" s="38">
        <v>146</v>
      </c>
      <c r="I19" s="39" t="s">
        <v>114</v>
      </c>
      <c r="J19" s="102"/>
      <c r="K19" s="102"/>
      <c r="L19" s="102">
        <f t="shared" ref="L19:L24" si="6">J19+K19</f>
        <v>0</v>
      </c>
      <c r="M19" s="102">
        <f t="shared" si="0"/>
        <v>0</v>
      </c>
      <c r="N19" s="102">
        <f t="shared" si="1"/>
        <v>0</v>
      </c>
      <c r="O19" s="28">
        <v>4</v>
      </c>
      <c r="P19" s="113">
        <f t="shared" ref="P19:P24" si="7">M19*O19</f>
        <v>0</v>
      </c>
      <c r="Q19" s="113">
        <f t="shared" si="2"/>
        <v>0</v>
      </c>
    </row>
    <row r="20" spans="1:17" x14ac:dyDescent="0.3">
      <c r="A20" s="51">
        <f t="shared" ref="A20:A22" si="8">A19+1</f>
        <v>10</v>
      </c>
      <c r="B20" s="30" t="s">
        <v>12</v>
      </c>
      <c r="C20" s="30" t="s">
        <v>4</v>
      </c>
      <c r="D20" s="60" t="s">
        <v>76</v>
      </c>
      <c r="E20" s="56">
        <v>2</v>
      </c>
      <c r="F20" s="56">
        <v>1</v>
      </c>
      <c r="G20" s="38" t="s">
        <v>77</v>
      </c>
      <c r="H20" s="38">
        <v>48</v>
      </c>
      <c r="I20" s="39" t="s">
        <v>115</v>
      </c>
      <c r="J20" s="102"/>
      <c r="K20" s="102"/>
      <c r="L20" s="102">
        <f t="shared" si="6"/>
        <v>0</v>
      </c>
      <c r="M20" s="102">
        <f t="shared" si="0"/>
        <v>0</v>
      </c>
      <c r="N20" s="102">
        <f t="shared" si="1"/>
        <v>0</v>
      </c>
      <c r="O20" s="28">
        <v>4</v>
      </c>
      <c r="P20" s="113">
        <f t="shared" si="7"/>
        <v>0</v>
      </c>
      <c r="Q20" s="113">
        <f t="shared" si="2"/>
        <v>0</v>
      </c>
    </row>
    <row r="21" spans="1:17" x14ac:dyDescent="0.3">
      <c r="A21" s="51">
        <f>A20+1</f>
        <v>11</v>
      </c>
      <c r="B21" s="52" t="s">
        <v>13</v>
      </c>
      <c r="C21" s="52" t="s">
        <v>14</v>
      </c>
      <c r="D21" s="59" t="s">
        <v>83</v>
      </c>
      <c r="E21" s="38">
        <v>11</v>
      </c>
      <c r="F21" s="38">
        <v>7</v>
      </c>
      <c r="G21" s="38" t="s">
        <v>62</v>
      </c>
      <c r="H21" s="38">
        <v>180</v>
      </c>
      <c r="I21" s="39" t="s">
        <v>114</v>
      </c>
      <c r="J21" s="102"/>
      <c r="K21" s="102"/>
      <c r="L21" s="102">
        <f t="shared" si="6"/>
        <v>0</v>
      </c>
      <c r="M21" s="102">
        <f t="shared" si="0"/>
        <v>0</v>
      </c>
      <c r="N21" s="102">
        <f t="shared" si="1"/>
        <v>0</v>
      </c>
      <c r="O21" s="28">
        <v>4</v>
      </c>
      <c r="P21" s="113">
        <f t="shared" si="7"/>
        <v>0</v>
      </c>
      <c r="Q21" s="113">
        <f t="shared" si="2"/>
        <v>0</v>
      </c>
    </row>
    <row r="22" spans="1:17" x14ac:dyDescent="0.3">
      <c r="A22" s="51">
        <f t="shared" si="8"/>
        <v>12</v>
      </c>
      <c r="B22" s="30" t="s">
        <v>15</v>
      </c>
      <c r="C22" s="31" t="s">
        <v>82</v>
      </c>
      <c r="D22" s="60" t="s">
        <v>83</v>
      </c>
      <c r="E22" s="38">
        <v>5</v>
      </c>
      <c r="F22" s="38">
        <v>2</v>
      </c>
      <c r="G22" s="38" t="s">
        <v>89</v>
      </c>
      <c r="H22" s="38">
        <v>56</v>
      </c>
      <c r="I22" s="39" t="s">
        <v>116</v>
      </c>
      <c r="J22" s="102"/>
      <c r="K22" s="102"/>
      <c r="L22" s="102">
        <f t="shared" si="6"/>
        <v>0</v>
      </c>
      <c r="M22" s="102">
        <f t="shared" si="0"/>
        <v>0</v>
      </c>
      <c r="N22" s="102">
        <f t="shared" si="1"/>
        <v>0</v>
      </c>
      <c r="O22" s="28">
        <v>4</v>
      </c>
      <c r="P22" s="113">
        <f t="shared" si="7"/>
        <v>0</v>
      </c>
      <c r="Q22" s="113">
        <f t="shared" si="2"/>
        <v>0</v>
      </c>
    </row>
    <row r="23" spans="1:17" ht="27.6" x14ac:dyDescent="0.3">
      <c r="A23" s="51">
        <f>A22+1</f>
        <v>13</v>
      </c>
      <c r="B23" s="52" t="s">
        <v>16</v>
      </c>
      <c r="C23" s="61" t="s">
        <v>17</v>
      </c>
      <c r="D23" s="59" t="s">
        <v>86</v>
      </c>
      <c r="E23" s="56">
        <v>10</v>
      </c>
      <c r="F23" s="56">
        <v>12</v>
      </c>
      <c r="G23" s="56" t="s">
        <v>87</v>
      </c>
      <c r="H23" s="56">
        <v>240</v>
      </c>
      <c r="I23" s="39" t="s">
        <v>117</v>
      </c>
      <c r="J23" s="102"/>
      <c r="K23" s="102"/>
      <c r="L23" s="102">
        <f t="shared" si="6"/>
        <v>0</v>
      </c>
      <c r="M23" s="102">
        <f t="shared" si="0"/>
        <v>0</v>
      </c>
      <c r="N23" s="102">
        <f t="shared" si="1"/>
        <v>0</v>
      </c>
      <c r="O23" s="28">
        <v>5</v>
      </c>
      <c r="P23" s="113">
        <f t="shared" si="7"/>
        <v>0</v>
      </c>
      <c r="Q23" s="113">
        <f t="shared" si="2"/>
        <v>0</v>
      </c>
    </row>
    <row r="24" spans="1:17" x14ac:dyDescent="0.3">
      <c r="A24" s="51">
        <f>A23+1</f>
        <v>14</v>
      </c>
      <c r="B24" s="62" t="s">
        <v>43</v>
      </c>
      <c r="C24" s="62" t="s">
        <v>45</v>
      </c>
      <c r="D24" s="63" t="s">
        <v>90</v>
      </c>
      <c r="E24" s="64">
        <v>12</v>
      </c>
      <c r="F24" s="64" t="s">
        <v>119</v>
      </c>
      <c r="G24" s="65" t="s">
        <v>91</v>
      </c>
      <c r="H24" s="26">
        <v>123.75</v>
      </c>
      <c r="I24" s="27" t="s">
        <v>49</v>
      </c>
      <c r="J24" s="102"/>
      <c r="K24" s="102"/>
      <c r="L24" s="102">
        <f t="shared" si="6"/>
        <v>0</v>
      </c>
      <c r="M24" s="102">
        <f t="shared" si="0"/>
        <v>0</v>
      </c>
      <c r="N24" s="102">
        <f t="shared" si="1"/>
        <v>0</v>
      </c>
      <c r="O24" s="28">
        <v>5</v>
      </c>
      <c r="P24" s="113">
        <f t="shared" si="7"/>
        <v>0</v>
      </c>
      <c r="Q24" s="113">
        <f t="shared" si="2"/>
        <v>0</v>
      </c>
    </row>
    <row r="25" spans="1:17" x14ac:dyDescent="0.3">
      <c r="A25" s="44"/>
      <c r="B25" s="66" t="s">
        <v>40</v>
      </c>
      <c r="C25" s="48"/>
      <c r="D25" s="48"/>
      <c r="E25" s="49"/>
      <c r="F25" s="49"/>
      <c r="G25" s="49"/>
      <c r="H25" s="49"/>
      <c r="I25" s="50"/>
      <c r="J25" s="103"/>
      <c r="K25" s="103"/>
      <c r="L25" s="103"/>
      <c r="M25" s="103"/>
      <c r="N25" s="103"/>
      <c r="O25" s="36"/>
      <c r="P25" s="114"/>
      <c r="Q25" s="114"/>
    </row>
    <row r="26" spans="1:17" x14ac:dyDescent="0.3">
      <c r="A26" s="51">
        <f>A24+1</f>
        <v>15</v>
      </c>
      <c r="B26" s="67" t="s">
        <v>18</v>
      </c>
      <c r="C26" s="68" t="s">
        <v>19</v>
      </c>
      <c r="D26" s="60" t="s">
        <v>58</v>
      </c>
      <c r="E26" s="56">
        <v>6</v>
      </c>
      <c r="F26" s="56">
        <v>1</v>
      </c>
      <c r="G26" s="56" t="s">
        <v>89</v>
      </c>
      <c r="H26" s="56">
        <v>56</v>
      </c>
      <c r="I26" s="39" t="s">
        <v>116</v>
      </c>
      <c r="J26" s="102"/>
      <c r="K26" s="102"/>
      <c r="L26" s="102">
        <f t="shared" ref="L26:L27" si="9">J26+K26</f>
        <v>0</v>
      </c>
      <c r="M26" s="102">
        <f t="shared" si="0"/>
        <v>0</v>
      </c>
      <c r="N26" s="102">
        <f t="shared" si="1"/>
        <v>0</v>
      </c>
      <c r="O26" s="28">
        <v>4</v>
      </c>
      <c r="P26" s="113">
        <f t="shared" ref="P26:P27" si="10">M26*O26</f>
        <v>0</v>
      </c>
      <c r="Q26" s="113">
        <f t="shared" si="2"/>
        <v>0</v>
      </c>
    </row>
    <row r="27" spans="1:17" x14ac:dyDescent="0.3">
      <c r="A27" s="51">
        <f>A26+1</f>
        <v>16</v>
      </c>
      <c r="B27" s="52" t="s">
        <v>97</v>
      </c>
      <c r="C27" s="52" t="s">
        <v>98</v>
      </c>
      <c r="D27" s="25" t="s">
        <v>99</v>
      </c>
      <c r="E27" s="56">
        <v>3</v>
      </c>
      <c r="F27" s="56">
        <v>2</v>
      </c>
      <c r="G27" s="56" t="s">
        <v>112</v>
      </c>
      <c r="H27" s="56">
        <v>42</v>
      </c>
      <c r="I27" s="39" t="s">
        <v>114</v>
      </c>
      <c r="J27" s="102"/>
      <c r="K27" s="102"/>
      <c r="L27" s="102">
        <f t="shared" si="9"/>
        <v>0</v>
      </c>
      <c r="M27" s="102">
        <f t="shared" si="0"/>
        <v>0</v>
      </c>
      <c r="N27" s="102"/>
      <c r="O27" s="28">
        <v>4</v>
      </c>
      <c r="P27" s="113">
        <f t="shared" si="10"/>
        <v>0</v>
      </c>
      <c r="Q27" s="113">
        <f t="shared" si="2"/>
        <v>0</v>
      </c>
    </row>
    <row r="28" spans="1:17" x14ac:dyDescent="0.3">
      <c r="A28" s="44"/>
      <c r="B28" s="20" t="s">
        <v>38</v>
      </c>
      <c r="C28" s="48"/>
      <c r="D28" s="48"/>
      <c r="E28" s="49"/>
      <c r="F28" s="49"/>
      <c r="G28" s="49"/>
      <c r="H28" s="49"/>
      <c r="I28" s="50"/>
      <c r="J28" s="103"/>
      <c r="K28" s="103"/>
      <c r="L28" s="103"/>
      <c r="M28" s="103"/>
      <c r="N28" s="103"/>
      <c r="O28" s="36"/>
      <c r="P28" s="114"/>
      <c r="Q28" s="114"/>
    </row>
    <row r="29" spans="1:17" x14ac:dyDescent="0.3">
      <c r="A29" s="51">
        <f>A27+1</f>
        <v>17</v>
      </c>
      <c r="B29" s="52" t="s">
        <v>20</v>
      </c>
      <c r="C29" s="52" t="s">
        <v>21</v>
      </c>
      <c r="D29" s="25" t="s">
        <v>78</v>
      </c>
      <c r="E29" s="38">
        <v>1</v>
      </c>
      <c r="F29" s="38">
        <v>1</v>
      </c>
      <c r="G29" s="38" t="s">
        <v>79</v>
      </c>
      <c r="H29" s="38">
        <v>35</v>
      </c>
      <c r="I29" s="39" t="s">
        <v>114</v>
      </c>
      <c r="J29" s="102"/>
      <c r="K29" s="102"/>
      <c r="L29" s="102">
        <f>J29+K29</f>
        <v>0</v>
      </c>
      <c r="M29" s="102">
        <f t="shared" si="0"/>
        <v>0</v>
      </c>
      <c r="N29" s="102">
        <f t="shared" si="1"/>
        <v>0</v>
      </c>
      <c r="O29" s="28">
        <v>4</v>
      </c>
      <c r="P29" s="113">
        <f>M29*O29</f>
        <v>0</v>
      </c>
      <c r="Q29" s="113">
        <f t="shared" si="2"/>
        <v>0</v>
      </c>
    </row>
    <row r="30" spans="1:17" x14ac:dyDescent="0.3">
      <c r="A30" s="44"/>
      <c r="B30" s="66" t="s">
        <v>39</v>
      </c>
      <c r="C30" s="21"/>
      <c r="D30" s="48"/>
      <c r="E30" s="49"/>
      <c r="F30" s="49"/>
      <c r="G30" s="49"/>
      <c r="H30" s="49"/>
      <c r="I30" s="50"/>
      <c r="J30" s="103"/>
      <c r="K30" s="103"/>
      <c r="L30" s="103"/>
      <c r="M30" s="103"/>
      <c r="N30" s="103"/>
      <c r="O30" s="36"/>
      <c r="P30" s="114"/>
      <c r="Q30" s="114"/>
    </row>
    <row r="31" spans="1:17" x14ac:dyDescent="0.3">
      <c r="A31" s="69">
        <f>A29+1</f>
        <v>18</v>
      </c>
      <c r="B31" s="52" t="s">
        <v>22</v>
      </c>
      <c r="C31" s="52" t="s">
        <v>80</v>
      </c>
      <c r="D31" s="25" t="s">
        <v>81</v>
      </c>
      <c r="E31" s="56">
        <v>2</v>
      </c>
      <c r="F31" s="56">
        <v>1</v>
      </c>
      <c r="G31" s="38" t="s">
        <v>61</v>
      </c>
      <c r="H31" s="38">
        <v>40</v>
      </c>
      <c r="I31" s="39" t="s">
        <v>114</v>
      </c>
      <c r="J31" s="102"/>
      <c r="K31" s="102"/>
      <c r="L31" s="102">
        <f>J31+K31</f>
        <v>0</v>
      </c>
      <c r="M31" s="102">
        <f t="shared" si="0"/>
        <v>0</v>
      </c>
      <c r="N31" s="102">
        <f t="shared" si="1"/>
        <v>0</v>
      </c>
      <c r="O31" s="28">
        <v>4</v>
      </c>
      <c r="P31" s="113">
        <f>M31*O31</f>
        <v>0</v>
      </c>
      <c r="Q31" s="113">
        <f t="shared" si="2"/>
        <v>0</v>
      </c>
    </row>
    <row r="32" spans="1:17" x14ac:dyDescent="0.3">
      <c r="A32" s="19"/>
      <c r="B32" s="20" t="s">
        <v>41</v>
      </c>
      <c r="C32" s="48"/>
      <c r="D32" s="48"/>
      <c r="E32" s="49"/>
      <c r="F32" s="49"/>
      <c r="G32" s="49"/>
      <c r="H32" s="49"/>
      <c r="I32" s="70"/>
      <c r="J32" s="103"/>
      <c r="K32" s="103"/>
      <c r="L32" s="103"/>
      <c r="M32" s="103"/>
      <c r="N32" s="103"/>
      <c r="O32" s="36"/>
      <c r="P32" s="114"/>
      <c r="Q32" s="114"/>
    </row>
    <row r="33" spans="1:17" x14ac:dyDescent="0.3">
      <c r="A33" s="51">
        <f>A31+1</f>
        <v>19</v>
      </c>
      <c r="B33" s="52" t="s">
        <v>23</v>
      </c>
      <c r="C33" s="52" t="s">
        <v>24</v>
      </c>
      <c r="D33" s="55" t="s">
        <v>72</v>
      </c>
      <c r="E33" s="71">
        <v>6</v>
      </c>
      <c r="F33" s="71">
        <v>2</v>
      </c>
      <c r="G33" s="26" t="s">
        <v>60</v>
      </c>
      <c r="H33" s="26">
        <v>81</v>
      </c>
      <c r="I33" s="27" t="s">
        <v>114</v>
      </c>
      <c r="J33" s="102"/>
      <c r="K33" s="102"/>
      <c r="L33" s="102">
        <f t="shared" ref="L33:L34" si="11">J33+K33</f>
        <v>0</v>
      </c>
      <c r="M33" s="102">
        <f t="shared" si="0"/>
        <v>0</v>
      </c>
      <c r="N33" s="102">
        <f t="shared" si="1"/>
        <v>0</v>
      </c>
      <c r="O33" s="28">
        <v>4</v>
      </c>
      <c r="P33" s="113">
        <f t="shared" ref="P33:P34" si="12">M33*O33</f>
        <v>0</v>
      </c>
      <c r="Q33" s="113">
        <f t="shared" si="2"/>
        <v>0</v>
      </c>
    </row>
    <row r="34" spans="1:17" x14ac:dyDescent="0.3">
      <c r="A34" s="51">
        <f>A33+1</f>
        <v>20</v>
      </c>
      <c r="B34" s="30" t="s">
        <v>46</v>
      </c>
      <c r="C34" s="30" t="s">
        <v>59</v>
      </c>
      <c r="D34" s="32" t="s">
        <v>44</v>
      </c>
      <c r="E34" s="64">
        <v>10</v>
      </c>
      <c r="F34" s="64" t="s">
        <v>119</v>
      </c>
      <c r="G34" s="65" t="s">
        <v>93</v>
      </c>
      <c r="H34" s="26">
        <v>117</v>
      </c>
      <c r="I34" s="27" t="s">
        <v>49</v>
      </c>
      <c r="J34" s="102"/>
      <c r="K34" s="102"/>
      <c r="L34" s="102">
        <f t="shared" si="11"/>
        <v>0</v>
      </c>
      <c r="M34" s="102">
        <f t="shared" si="0"/>
        <v>0</v>
      </c>
      <c r="N34" s="102">
        <f t="shared" si="1"/>
        <v>0</v>
      </c>
      <c r="O34" s="28">
        <v>5</v>
      </c>
      <c r="P34" s="113">
        <f t="shared" si="12"/>
        <v>0</v>
      </c>
      <c r="Q34" s="113">
        <f t="shared" si="2"/>
        <v>0</v>
      </c>
    </row>
    <row r="35" spans="1:17" x14ac:dyDescent="0.3">
      <c r="A35" s="19"/>
      <c r="B35" s="20" t="s">
        <v>37</v>
      </c>
      <c r="C35" s="48"/>
      <c r="D35" s="48"/>
      <c r="E35" s="49"/>
      <c r="F35" s="49"/>
      <c r="G35" s="49"/>
      <c r="H35" s="49"/>
      <c r="I35" s="50"/>
      <c r="J35" s="103"/>
      <c r="K35" s="103"/>
      <c r="L35" s="103"/>
      <c r="M35" s="103"/>
      <c r="N35" s="103"/>
      <c r="O35" s="36"/>
      <c r="P35" s="114"/>
      <c r="Q35" s="114"/>
    </row>
    <row r="36" spans="1:17" x14ac:dyDescent="0.3">
      <c r="A36" s="69">
        <f>A34+1</f>
        <v>21</v>
      </c>
      <c r="B36" s="52" t="s">
        <v>25</v>
      </c>
      <c r="C36" s="52" t="s">
        <v>26</v>
      </c>
      <c r="D36" s="25" t="s">
        <v>78</v>
      </c>
      <c r="E36" s="56">
        <v>1</v>
      </c>
      <c r="F36" s="56">
        <v>0</v>
      </c>
      <c r="G36" s="38" t="s">
        <v>63</v>
      </c>
      <c r="H36" s="38">
        <v>25</v>
      </c>
      <c r="I36" s="39" t="s">
        <v>114</v>
      </c>
      <c r="J36" s="102"/>
      <c r="K36" s="102"/>
      <c r="L36" s="102">
        <f>J36+K36</f>
        <v>0</v>
      </c>
      <c r="M36" s="102">
        <f t="shared" si="0"/>
        <v>0</v>
      </c>
      <c r="N36" s="102">
        <f t="shared" si="1"/>
        <v>0</v>
      </c>
      <c r="O36" s="28">
        <v>4</v>
      </c>
      <c r="P36" s="113">
        <f>M36*O36</f>
        <v>0</v>
      </c>
      <c r="Q36" s="113">
        <f t="shared" si="2"/>
        <v>0</v>
      </c>
    </row>
    <row r="37" spans="1:17" x14ac:dyDescent="0.3">
      <c r="A37" s="58"/>
      <c r="B37" s="54" t="s">
        <v>66</v>
      </c>
      <c r="C37" s="72"/>
      <c r="D37" s="73"/>
      <c r="E37" s="74"/>
      <c r="F37" s="74"/>
      <c r="G37" s="74"/>
      <c r="H37" s="75"/>
      <c r="I37" s="70"/>
      <c r="J37" s="103"/>
      <c r="K37" s="103"/>
      <c r="L37" s="103"/>
      <c r="M37" s="103"/>
      <c r="N37" s="103"/>
      <c r="O37" s="36"/>
      <c r="P37" s="114"/>
      <c r="Q37" s="114"/>
    </row>
    <row r="38" spans="1:17" ht="28.2" thickBot="1" x14ac:dyDescent="0.35">
      <c r="A38" s="51">
        <f>A36+1</f>
        <v>22</v>
      </c>
      <c r="B38" s="52" t="s">
        <v>30</v>
      </c>
      <c r="C38" s="52" t="s">
        <v>31</v>
      </c>
      <c r="D38" s="59" t="s">
        <v>44</v>
      </c>
      <c r="E38" s="71">
        <v>12</v>
      </c>
      <c r="F38" s="71">
        <v>14</v>
      </c>
      <c r="G38" s="71" t="s">
        <v>92</v>
      </c>
      <c r="H38" s="71">
        <v>280.5</v>
      </c>
      <c r="I38" s="27" t="s">
        <v>117</v>
      </c>
      <c r="J38" s="102"/>
      <c r="K38" s="102"/>
      <c r="L38" s="102">
        <f>J38+K38</f>
        <v>0</v>
      </c>
      <c r="M38" s="102">
        <f t="shared" si="0"/>
        <v>0</v>
      </c>
      <c r="N38" s="102">
        <f t="shared" si="1"/>
        <v>0</v>
      </c>
      <c r="O38" s="28">
        <v>5</v>
      </c>
      <c r="P38" s="113">
        <f>M38*O38</f>
        <v>0</v>
      </c>
      <c r="Q38" s="113">
        <f t="shared" si="2"/>
        <v>0</v>
      </c>
    </row>
    <row r="39" spans="1:17" s="80" customFormat="1" ht="15" thickBot="1" x14ac:dyDescent="0.35">
      <c r="A39" s="76"/>
      <c r="B39" s="77"/>
      <c r="C39" s="78" t="s">
        <v>120</v>
      </c>
      <c r="D39" s="79"/>
      <c r="F39" s="81"/>
      <c r="G39" s="81"/>
      <c r="H39" s="82">
        <f>SUM(H6:H38)</f>
        <v>1960.25</v>
      </c>
      <c r="I39" s="83"/>
      <c r="J39" s="106"/>
      <c r="K39" s="109"/>
      <c r="L39" s="106"/>
      <c r="M39" s="120">
        <f>SUM(M6:M38)</f>
        <v>0</v>
      </c>
      <c r="N39" s="120">
        <f>SUM(N6:N38)</f>
        <v>0</v>
      </c>
      <c r="P39" s="121">
        <f>SUM(P6:P38)</f>
        <v>0</v>
      </c>
      <c r="Q39" s="121">
        <f>SUM(Q6:Q38)</f>
        <v>0</v>
      </c>
    </row>
    <row r="40" spans="1:17" x14ac:dyDescent="0.3">
      <c r="A40" s="84"/>
      <c r="B40" s="85"/>
      <c r="C40" s="85"/>
      <c r="D40" s="86"/>
      <c r="E40" s="81"/>
      <c r="F40" s="81"/>
      <c r="G40" s="81"/>
      <c r="H40" s="87"/>
      <c r="I40" s="83"/>
      <c r="J40" s="107"/>
      <c r="K40" s="107"/>
      <c r="L40" s="107"/>
    </row>
    <row r="41" spans="1:17" x14ac:dyDescent="0.3">
      <c r="A41" s="88" t="s">
        <v>53</v>
      </c>
      <c r="B41" s="89"/>
      <c r="C41" s="90"/>
      <c r="D41" s="91"/>
      <c r="E41" s="77"/>
      <c r="F41" s="77"/>
      <c r="G41" s="77"/>
      <c r="H41" s="92"/>
    </row>
    <row r="42" spans="1:17" x14ac:dyDescent="0.3">
      <c r="A42" s="93" t="s">
        <v>52</v>
      </c>
      <c r="B42" s="94"/>
      <c r="C42" s="95"/>
      <c r="D42" s="63"/>
      <c r="E42" s="77"/>
      <c r="F42" s="77"/>
      <c r="G42" s="77"/>
      <c r="H42" s="92"/>
    </row>
    <row r="43" spans="1:17" ht="18.600000000000001" customHeight="1" x14ac:dyDescent="0.3">
      <c r="A43" s="118"/>
      <c r="B43" s="115"/>
      <c r="C43" s="115"/>
      <c r="D43" s="115"/>
      <c r="E43" s="96"/>
      <c r="F43" s="96"/>
      <c r="G43" s="117"/>
      <c r="H43" s="117"/>
      <c r="I43" s="117"/>
      <c r="J43" s="108"/>
      <c r="L43" s="108"/>
    </row>
    <row r="44" spans="1:17" ht="27.75" customHeight="1" x14ac:dyDescent="0.3">
      <c r="A44" s="119" t="s">
        <v>113</v>
      </c>
      <c r="B44" s="116"/>
      <c r="C44" s="116"/>
      <c r="D44" s="116"/>
      <c r="E44" s="117"/>
      <c r="F44" s="117"/>
      <c r="G44" s="117"/>
      <c r="H44" s="117"/>
      <c r="I44" s="117"/>
    </row>
    <row r="45" spans="1:17" ht="19.8" customHeight="1" x14ac:dyDescent="0.3">
      <c r="A45" s="122" t="s">
        <v>125</v>
      </c>
      <c r="B45" s="122"/>
      <c r="C45" s="122"/>
      <c r="D45" s="122"/>
      <c r="E45" s="122"/>
      <c r="F45" s="122"/>
      <c r="G45" s="122"/>
      <c r="H45" s="122"/>
      <c r="I45" s="122"/>
      <c r="J45" s="122"/>
      <c r="K45" s="122"/>
      <c r="L45" s="122"/>
      <c r="M45" s="122"/>
      <c r="N45" s="122"/>
      <c r="O45" s="122"/>
      <c r="P45" s="122"/>
      <c r="Q45" s="122"/>
    </row>
    <row r="46" spans="1:17" ht="46.2" customHeight="1" x14ac:dyDescent="0.3">
      <c r="A46" s="123" t="s">
        <v>126</v>
      </c>
      <c r="B46" s="123"/>
      <c r="C46" s="123"/>
      <c r="D46" s="123"/>
      <c r="E46" s="123"/>
      <c r="F46" s="123"/>
      <c r="G46" s="123"/>
      <c r="H46" s="123"/>
      <c r="I46" s="123"/>
      <c r="J46" s="123"/>
      <c r="K46" s="123"/>
      <c r="L46" s="123"/>
      <c r="M46" s="123"/>
      <c r="N46" s="123"/>
      <c r="O46" s="123"/>
      <c r="P46" s="123"/>
      <c r="Q46" s="123"/>
    </row>
  </sheetData>
  <mergeCells count="2">
    <mergeCell ref="A45:Q45"/>
    <mergeCell ref="A46:Q46"/>
  </mergeCells>
  <pageMargins left="0.7" right="0.7" top="0.75" bottom="0.75" header="0.3" footer="0.3"/>
  <pageSetup paperSize="8" scale="8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TROŠKOVNIK</vt:lpstr>
      <vt:lpstr>TROŠKOVNIK!Print_Area</vt:lpstr>
      <vt:lpstr>TROŠKOVNIK!Print_Titles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ngubic</dc:creator>
  <cp:lastModifiedBy>Đive Zuber</cp:lastModifiedBy>
  <cp:lastPrinted>2017-10-11T13:06:22Z</cp:lastPrinted>
  <dcterms:created xsi:type="dcterms:W3CDTF">2011-07-07T06:52:31Z</dcterms:created>
  <dcterms:modified xsi:type="dcterms:W3CDTF">2017-10-11T13:24:31Z</dcterms:modified>
</cp:coreProperties>
</file>